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defaultThemeVersion="166925"/>
  <xr:revisionPtr revIDLastSave="0" documentId="13_ncr:1_{A435E914-6103-42D5-81E7-B79FFF41C7C1}" xr6:coauthVersionLast="45" xr6:coauthVersionMax="45" xr10:uidLastSave="{00000000-0000-0000-0000-000000000000}"/>
  <bookViews>
    <workbookView xWindow="3540" yWindow="705" windowWidth="19320" windowHeight="19560" firstSheet="1" activeTab="1"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definedNames>
    <definedName name="_xlnm._FilterDatabase" localSheetId="13" hidden="1">'Table 12'!$A$7:$AF$107</definedName>
    <definedName name="_xlnm.Print_Area" localSheetId="1">'Table 1'!$A$1:$W$84</definedName>
    <definedName name="_xlnm.Print_Area" localSheetId="13">'Table 12'!$A$1:$AF$107</definedName>
    <definedName name="_xlnm.Print_Area" localSheetId="3">'Table 3'!$A$1:$Y$17</definedName>
    <definedName name="_xlnm.Print_Area" localSheetId="6">'Table 6'!$A$1:$W$14</definedName>
    <definedName name="_xlnm.Print_Area" localSheetId="8">'Table 7.2'!$A$1:$AV$59</definedName>
    <definedName name="_xlnm.Print_Titles" localSheetId="13">'Table 12'!$7:$7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6" l="1"/>
  <c r="C2" i="20"/>
  <c r="D24" i="2" l="1"/>
  <c r="AC37" i="26" l="1"/>
  <c r="C2" i="25" l="1"/>
  <c r="C2" i="24" l="1"/>
  <c r="C2" i="22"/>
  <c r="C2" i="18" l="1"/>
  <c r="C2" i="17"/>
  <c r="C2" i="16"/>
  <c r="C2" i="11" l="1"/>
  <c r="C2" i="7"/>
  <c r="C2" i="6"/>
  <c r="C2" i="5"/>
  <c r="C77" i="4"/>
  <c r="C76" i="4"/>
  <c r="C75" i="4"/>
  <c r="C74" i="4"/>
  <c r="C73" i="4"/>
  <c r="C72" i="4"/>
  <c r="C71" i="4"/>
  <c r="C70" i="4"/>
  <c r="C69" i="4"/>
  <c r="C66" i="4"/>
  <c r="C62" i="4"/>
  <c r="C61" i="4"/>
  <c r="C60" i="4"/>
  <c r="C59" i="4"/>
  <c r="C58" i="4"/>
  <c r="C57" i="4"/>
  <c r="C56" i="4"/>
  <c r="C55" i="4"/>
  <c r="C54" i="4"/>
  <c r="C53" i="4"/>
  <c r="C52" i="4"/>
  <c r="C45" i="4"/>
  <c r="C44" i="4"/>
  <c r="C43" i="4"/>
  <c r="C42" i="4"/>
  <c r="C41" i="4"/>
  <c r="C40" i="4"/>
  <c r="C39" i="4"/>
  <c r="C38" i="4"/>
  <c r="C37" i="4"/>
  <c r="C36" i="4"/>
  <c r="C35" i="4"/>
  <c r="C32" i="4"/>
  <c r="C27" i="4"/>
  <c r="C26" i="4"/>
  <c r="C2" i="4"/>
</calcChain>
</file>

<file path=xl/sharedStrings.xml><?xml version="1.0" encoding="utf-8"?>
<sst xmlns="http://schemas.openxmlformats.org/spreadsheetml/2006/main" count="4812" uniqueCount="1182">
  <si>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</si>
  <si>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</si>
  <si>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</si>
  <si>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</si>
  <si>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</si>
  <si>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</si>
  <si>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</si>
  <si>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</si>
  <si>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</si>
  <si>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</si>
  <si>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</si>
  <si>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</si>
  <si>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</si>
  <si>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</si>
  <si>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</si>
  <si>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</si>
  <si>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</si>
  <si>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</si>
  <si>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</si>
  <si>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</si>
  <si>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</si>
  <si>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</si>
  <si>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</si>
  <si>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</si>
  <si>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</si>
  <si>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</si>
  <si>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</si>
  <si>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</si>
  <si>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</si>
  <si>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</si>
  <si>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</si>
  <si>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</si>
  <si>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</si>
  <si>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</si>
  <si>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</si>
  <si>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</si>
  <si>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</si>
  <si>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</si>
  <si>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</si>
  <si>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</si>
  <si>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</si>
  <si>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</si>
  <si>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</si>
  <si>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</si>
  <si>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</si>
  <si>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</si>
  <si>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</si>
  <si>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</si>
  <si>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</si>
  <si>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</si>
  <si>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</si>
  <si>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</si>
  <si>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</si>
  <si>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</si>
  <si>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</si>
  <si>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</si>
  <si>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</si>
  <si>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</si>
  <si>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</si>
  <si>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</si>
  <si>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</si>
  <si>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</si>
  <si>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</si>
  <si>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</si>
  <si>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</si>
  <si>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</si>
  <si>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</si>
  <si>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</si>
  <si>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1.b.</t>
  </si>
  <si>
    <t>Number of circuit miles inspected from detailed inspections in HFTD - Distribution lines (Total)</t>
  </si>
  <si>
    <t>This row is the sum of the four detailed inspection programs below it</t>
  </si>
  <si>
    <t>Overhead Detailed Inspections</t>
  </si>
  <si>
    <t>Enhanced Overhead Inspections</t>
  </si>
  <si>
    <t>NA</t>
  </si>
  <si>
    <t>High Fire Risk Informed Inspections</t>
  </si>
  <si>
    <t>Aerial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</si>
  <si>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</si>
  <si>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t>1.c.</t>
  </si>
  <si>
    <t>Number of circuit miles inspected from other inspections (list types of "other" inspections in comments) in HFTD - Distribution lines (total)</t>
  </si>
  <si>
    <t>This row is the sum of the two programs below that are considered as "other"</t>
  </si>
  <si>
    <t>Infrared Scan</t>
  </si>
  <si>
    <t>For 2020, SCE tracks the completed asset inspected by the year and in order to represent the 2020 completed asset inspection by quarter, SCE just evenly distributed the completed inspections to each of the four quarters in 2020.</t>
  </si>
  <si>
    <t>Intrusive Pole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</si>
  <si>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</si>
  <si>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</si>
  <si>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</si>
  <si>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</si>
  <si>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</si>
  <si>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</si>
  <si>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</si>
  <si>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</si>
  <si>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</si>
  <si>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</si>
  <si>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</si>
  <si>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</si>
  <si>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</si>
  <si>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</si>
  <si>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</si>
  <si>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</si>
  <si>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</si>
  <si>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</si>
  <si>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</si>
  <si>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</si>
  <si>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</si>
  <si>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 (Total)</t>
  </si>
  <si>
    <t>High fire Risk Informed Inspections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</si>
  <si>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</si>
  <si>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</si>
  <si>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</si>
  <si>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</si>
  <si>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</si>
  <si>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</si>
  <si>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</si>
  <si>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</si>
  <si>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</si>
  <si>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</si>
  <si>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</si>
  <si>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</si>
  <si>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</si>
  <si>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This row is the sum of the three detailed inspection programs below it</t>
  </si>
  <si>
    <t>Detailed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</si>
  <si>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</si>
  <si>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1.c.iii</t>
  </si>
  <si>
    <t xml:space="preserve">Number of total circuit miles inspected from other inspections (list types of "other" inspections in comments) - Transmission lines 
</t>
  </si>
  <si>
    <t>IR Corona</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</si>
  <si>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</si>
  <si>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</si>
  <si>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</si>
  <si>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</si>
  <si>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</si>
  <si>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</si>
  <si>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</si>
  <si>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</si>
  <si>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</si>
  <si>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</si>
  <si>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</si>
  <si>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</si>
  <si>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</si>
  <si>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</si>
  <si>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</si>
  <si>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</si>
  <si>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</si>
  <si>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</si>
  <si>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</si>
  <si>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</si>
  <si>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</si>
  <si>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</si>
  <si>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</si>
  <si>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inspected where at least some vegetation was found in non-compliant condition - total</t>
  </si>
  <si>
    <t># of spans inspected with noncompliant clearance based on applicable rules and regulations at the time of inspection</t>
  </si>
  <si>
    <t>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t>
  </si>
  <si>
    <t>2.a.ii</t>
  </si>
  <si>
    <t>Number of spans inspected for vegetation compliance - total</t>
  </si>
  <si>
    <t># of spans inspected for vegetation compliance</t>
  </si>
  <si>
    <t>2. Vegetation clearance findings from inspection - in HFTD</t>
  </si>
  <si>
    <t>2.b.i</t>
  </si>
  <si>
    <t>Number of spans inspected where at least some vegetation was found in non-compliant condition in HFTD</t>
  </si>
  <si>
    <t xml:space="preserve">SCE tracks findings by count and does not record specific data that associate the findings to a specific span. Therefore SCE is unable to understand how many findings are on each span. The number being presented are just the counts of findings. </t>
  </si>
  <si>
    <t>2.b.ii</t>
  </si>
  <si>
    <t>Number of spans inspected for vegetation compliance in HFTD</t>
  </si>
  <si>
    <t>3. Customer outreach metrics</t>
  </si>
  <si>
    <t>3.a.</t>
  </si>
  <si>
    <t># Customers in an evacuation zone for utility-ignited wildfire</t>
  </si>
  <si>
    <t># customers (if customer was in an evacuation zone for multiple wildfires, count the customer for each relevant wildfire)</t>
  </si>
  <si>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</si>
  <si>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</si>
  <si>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</si>
  <si>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</si>
  <si>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</si>
  <si>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</si>
  <si>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</si>
  <si>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</si>
  <si>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</si>
  <si>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</si>
  <si>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</si>
  <si>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</si>
  <si>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</si>
  <si>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</si>
  <si>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</si>
  <si>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</si>
  <si>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</si>
  <si>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</si>
  <si>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</si>
  <si>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</si>
  <si>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</si>
  <si>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</si>
  <si>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</si>
  <si>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</si>
  <si>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</si>
  <si>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</si>
  <si>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</si>
  <si>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</si>
  <si>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Transmission lines for faults and wire downs are typically 65kV and above, but may include some lower voltages (such as 55kV and 33kV).</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</si>
  <si>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</si>
  <si>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</si>
  <si>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</si>
  <si>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</si>
  <si>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</si>
  <si>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</si>
  <si>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</si>
  <si>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</si>
  <si>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</si>
  <si>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</si>
  <si>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</si>
  <si>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</si>
  <si>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</si>
  <si>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</si>
  <si>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</si>
  <si>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</si>
  <si>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</si>
  <si>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</si>
  <si>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</si>
  <si>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</si>
  <si>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</si>
  <si>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</si>
  <si>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</si>
  <si>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</si>
  <si>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</si>
  <si>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</si>
  <si>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</si>
  <si>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</si>
  <si>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</si>
  <si>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</si>
  <si>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</si>
  <si>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</si>
  <si>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</si>
  <si>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</si>
  <si>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</si>
  <si>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</si>
  <si>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</si>
  <si>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</si>
  <si>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</si>
  <si>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Number of ignitions in Non-CPUC HFTD</t>
  </si>
  <si>
    <t>Number in Non-CPUC HFTD</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</si>
  <si>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</si>
  <si>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</si>
  <si>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</si>
  <si>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</si>
  <si>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</si>
  <si>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</si>
  <si>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</si>
  <si>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</si>
  <si>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</si>
  <si>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</si>
  <si>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</si>
  <si>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</si>
  <si>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</si>
  <si>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</si>
  <si>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</si>
  <si>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</si>
  <si>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</si>
  <si>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</si>
  <si>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</si>
  <si>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Annual submission of CPUC reportable ignition totals to CPUC</t>
  </si>
  <si>
    <t>Number of reportable ignitions in HFRA</t>
  </si>
  <si>
    <t>HFRA includes HFTD Tier 3, HFTD Tier 2, HFTD Zone 1, and BL322 (non-CPUC HFRA)</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</si>
  <si>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</si>
  <si>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</si>
  <si>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</si>
  <si>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</si>
  <si>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</si>
  <si>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</si>
  <si>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</si>
  <si>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</si>
  <si>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</si>
  <si>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</si>
  <si>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</si>
  <si>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</si>
  <si>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Number of customers and average duration of Public Safety Power Shutoff (PSPS) events</t>
  </si>
  <si>
    <t>Not Applicable</t>
  </si>
  <si>
    <t>N/A</t>
  </si>
  <si>
    <t>Number of customers</t>
  </si>
  <si>
    <t>None</t>
  </si>
  <si>
    <t>Total # of customers de-energized</t>
  </si>
  <si>
    <t>Count of customers de-energized, with duplicates, per year</t>
  </si>
  <si>
    <t>To measure the scale of impact of outages due to PSPS to customers, with duplicates</t>
  </si>
  <si>
    <t xml:space="preserve">Refer to Table 11, # 4.a. </t>
  </si>
  <si>
    <t>Circuit-events, measured in number of events multiplied by number of circuits de-energized per year</t>
  </si>
  <si>
    <t>Average duration of de-energization across all customers.</t>
  </si>
  <si>
    <t>Average outage duration experienced by PSPS de-energization per customer de-energized</t>
  </si>
  <si>
    <t>Of the customers de-energized due to PSPS, to measure the magnitude of the effect of the PSPS de-energization</t>
  </si>
  <si>
    <t>Hours</t>
  </si>
  <si>
    <t>Applies to each instance of a customer being de-energized due to PSPS</t>
  </si>
  <si>
    <t>Timeliness and accuracy of PSPS notifications</t>
  </si>
  <si>
    <t>Percentage</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</si>
  <si>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</si>
  <si>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</si>
  <si>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</si>
  <si>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</si>
  <si>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t>
  </si>
  <si>
    <t>% of customers notified prior to a PSPS event that did not impact them</t>
  </si>
  <si>
    <t>% of customers notified of potential de-energization that were not de-energized for that PSPS event (on a total customer basis)
1 - (# of customers notified prior to initiation of PSPS event who were impacted by PSPS/ # of customers impacted by PSPS)</t>
  </si>
  <si>
    <t>To measure the occurrence of PSPS notifications and de-energizations</t>
  </si>
  <si>
    <t>% of customers notified of potential de-energization that were not de-energized for that PSPS event (on a total customer basis)</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</si>
  <si>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</si>
  <si>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</si>
  <si>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</si>
  <si>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</si>
  <si>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</si>
  <si>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</si>
  <si>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</si>
  <si>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</si>
  <si>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</si>
  <si>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</si>
  <si>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</si>
  <si>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</si>
  <si>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</si>
  <si>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</si>
  <si>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</si>
  <si>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</si>
  <si>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</si>
  <si>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</si>
  <si>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</si>
  <si>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</si>
  <si>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</si>
  <si>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</si>
  <si>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</si>
  <si>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</si>
  <si>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</si>
  <si>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</si>
  <si>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</si>
  <si>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SCE's 2020 WMP inadvertantly excluded an injury that an employee incurred during the course of asset inspections.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</si>
  <si>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</si>
  <si>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</si>
  <si>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</si>
  <si>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</si>
  <si>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</si>
  <si>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</si>
  <si>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</si>
  <si>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</si>
  <si>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</si>
  <si>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</si>
  <si>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</si>
  <si>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</si>
  <si>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</si>
  <si>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</si>
  <si>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</si>
  <si>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</si>
  <si>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</si>
  <si>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</si>
  <si>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</si>
  <si>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</si>
  <si>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</si>
  <si>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</si>
  <si>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</si>
  <si>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</si>
  <si>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</si>
  <si>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</si>
  <si>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</si>
  <si>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</si>
  <si>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</si>
  <si>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</si>
  <si>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Transmission lines refer to all lines at or above 65kV, and distribution lines refer to all lines below 65kV. Transmission lines for faults and wire downs are typically 65kV and above, but may include some lower voltages (such as 55kV and 33kV).</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</si>
  <si>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</si>
  <si>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</si>
  <si>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</si>
  <si>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</si>
  <si>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</si>
  <si>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</si>
  <si>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</si>
  <si>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</si>
  <si>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</si>
  <si>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</si>
  <si>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</si>
  <si>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</si>
  <si>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</si>
  <si>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Note that due to certain enhancements made to determining cause sub-categories of events, figures in this table may not tie exactly to those provided in SCE's Remedial Compliance Plan SCE-2 - Determining Cause of Near Misses.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</si>
  <si>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</si>
  <si>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</si>
  <si>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</si>
  <si>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</si>
  <si>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</si>
  <si>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</si>
  <si>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</si>
  <si>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</si>
  <si>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</si>
  <si>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</si>
  <si>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</si>
  <si>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</si>
  <si>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</si>
  <si>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</si>
  <si>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</si>
  <si>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</si>
  <si>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The total of all sub-cause category types</t>
  </si>
  <si>
    <t>Pole damage or failure - Distribution</t>
  </si>
  <si>
    <t>Pothead damage or failure - Distribution</t>
  </si>
  <si>
    <t>Fuse failure damage or failure - Distribution</t>
  </si>
  <si>
    <t>Guy damage or failure - Distribution</t>
  </si>
  <si>
    <t>Conductor failure damage or failure - Distribution</t>
  </si>
  <si>
    <t>Various other damage or failure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</si>
  <si>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</si>
  <si>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</si>
  <si>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</si>
  <si>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</si>
  <si>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</si>
  <si>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</si>
  <si>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</si>
  <si>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</si>
  <si>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</si>
  <si>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</si>
  <si>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</si>
  <si>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</si>
  <si>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</si>
  <si>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</si>
  <si>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</si>
  <si>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</si>
  <si>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</si>
  <si>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</si>
  <si>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</si>
  <si>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</si>
  <si>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</si>
  <si>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</si>
  <si>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</si>
  <si>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</si>
  <si>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</si>
  <si>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</si>
  <si>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</si>
  <si>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</si>
  <si>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</si>
  <si>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</si>
  <si>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</si>
  <si>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</si>
  <si>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</si>
  <si>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</si>
  <si>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</si>
  <si>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</si>
  <si>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</si>
  <si>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</si>
  <si>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</si>
  <si>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</si>
  <si>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Pole damage or failure - Transmission</t>
  </si>
  <si>
    <t>Pothead damage or failure - Transmission</t>
  </si>
  <si>
    <t>Fuse failure damage or failure - Transmission</t>
  </si>
  <si>
    <t>Guy damage or failure - Transmission</t>
  </si>
  <si>
    <t>Conductor failure damage or failure - Transmission</t>
  </si>
  <si>
    <t>Various other damage or failure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</si>
  <si>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</si>
  <si>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</si>
  <si>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</si>
  <si>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</si>
  <si>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</si>
  <si>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</si>
  <si>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</si>
  <si>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</si>
  <si>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</si>
  <si>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</si>
  <si>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</si>
  <si>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</si>
  <si>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</si>
  <si>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</si>
  <si>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</si>
  <si>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</si>
  <si>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</si>
  <si>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</si>
  <si>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</si>
  <si>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</si>
  <si>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</si>
  <si>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</si>
  <si>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</si>
  <si>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</si>
  <si>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Ice/Snow - Distribution</t>
  </si>
  <si>
    <t>Various other contact from object - Distribution</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</si>
  <si>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</si>
  <si>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</si>
  <si>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</si>
  <si>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</si>
  <si>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</si>
  <si>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</si>
  <si>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</si>
  <si>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</si>
  <si>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</si>
  <si>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</si>
  <si>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</si>
  <si>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</si>
  <si>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</si>
  <si>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</si>
  <si>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</si>
  <si>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</si>
  <si>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</si>
  <si>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</si>
  <si>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</si>
  <si>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</si>
  <si>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</si>
  <si>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</si>
  <si>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</si>
  <si>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</si>
  <si>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</si>
  <si>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</si>
  <si>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</si>
  <si>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Pole Top Sub damage or failure - Distribution</t>
  </si>
  <si>
    <t>Tower damage or failure - Distribution</t>
  </si>
  <si>
    <t>19. Wire-to-wire contact - Distribution</t>
  </si>
  <si>
    <t>19.a.</t>
  </si>
  <si>
    <t>20. Contamination - Distribution</t>
  </si>
  <si>
    <t>20.a.</t>
  </si>
  <si>
    <t>21. Utility work / Operation</t>
  </si>
  <si>
    <t>21.a.</t>
  </si>
  <si>
    <t>22. Vandalism / Theft - Distribution</t>
  </si>
  <si>
    <t>22.a.</t>
  </si>
  <si>
    <t>23. Other- Distribution</t>
  </si>
  <si>
    <t>23.a.</t>
  </si>
  <si>
    <t>De-Energize - Distribution</t>
  </si>
  <si>
    <t>Dig In - Distribution</t>
  </si>
  <si>
    <t>Lightning - Distribution</t>
  </si>
  <si>
    <t>Source Lost - Distribution</t>
  </si>
  <si>
    <t>Substation - Distribution</t>
  </si>
  <si>
    <t>Underground Equipment - Distribution</t>
  </si>
  <si>
    <t>Various other - Distribution</t>
  </si>
  <si>
    <t>24. Unknown- Distribution</t>
  </si>
  <si>
    <t>24.a.</t>
  </si>
  <si>
    <t>Outage - Transmission</t>
  </si>
  <si>
    <t>25. Contact from object - Transmission</t>
  </si>
  <si>
    <t>25.a.</t>
  </si>
  <si>
    <t>25.b.</t>
  </si>
  <si>
    <t>25.c.</t>
  </si>
  <si>
    <t>25.d.</t>
  </si>
  <si>
    <t>25.e.</t>
  </si>
  <si>
    <t>Ice/Snow - Transmission</t>
  </si>
  <si>
    <t>Various other contact from object - Transmission</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</si>
  <si>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</si>
  <si>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</si>
  <si>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</si>
  <si>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</si>
  <si>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</si>
  <si>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</si>
  <si>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</si>
  <si>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</si>
  <si>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</si>
  <si>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</si>
  <si>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</si>
  <si>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</si>
  <si>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</si>
  <si>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</si>
  <si>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</si>
  <si>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</si>
  <si>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</si>
  <si>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</si>
  <si>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</si>
  <si>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</si>
  <si>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</si>
  <si>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</si>
  <si>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</si>
  <si>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</si>
  <si>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</si>
  <si>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</si>
  <si>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</si>
  <si>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Pole Tops Sub damage or failure - Transmission</t>
  </si>
  <si>
    <t>Tower damage or failure - Transmission</t>
  </si>
  <si>
    <t>Various other - Transmission</t>
  </si>
  <si>
    <t>27. Wire-to-wire contact - Transmission</t>
  </si>
  <si>
    <t>27.a.</t>
  </si>
  <si>
    <t>28. Contamination - Transmission</t>
  </si>
  <si>
    <t>28.a.</t>
  </si>
  <si>
    <t>29. Utility work / Operation</t>
  </si>
  <si>
    <t>29.a.</t>
  </si>
  <si>
    <t>30. Vandalism / Theft - Transmission</t>
  </si>
  <si>
    <t>30.a.</t>
  </si>
  <si>
    <t>31. Other- Transmission</t>
  </si>
  <si>
    <t>31.a.</t>
  </si>
  <si>
    <t>De-energized - Transmission</t>
  </si>
  <si>
    <t>Dig In - Transmission</t>
  </si>
  <si>
    <t>Lighting - Transmission</t>
  </si>
  <si>
    <t>Source Lost - Transmission</t>
  </si>
  <si>
    <t>Substation - Transmission</t>
  </si>
  <si>
    <t>Underground Equipment</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</si>
  <si>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</si>
  <si>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</si>
  <si>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</si>
  <si>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</si>
  <si>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</si>
  <si>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</si>
  <si>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</si>
  <si>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</si>
  <si>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</si>
  <si>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</si>
  <si>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</si>
  <si>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</si>
  <si>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</si>
  <si>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</si>
  <si>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</si>
  <si>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</si>
  <si>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</si>
  <si>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</si>
  <si>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</si>
  <si>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</si>
  <si>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</si>
  <si>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</si>
  <si>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</si>
  <si>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</si>
  <si>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</si>
  <si>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</si>
  <si>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</si>
  <si>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</si>
  <si>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</si>
  <si>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</si>
  <si>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</si>
  <si>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</si>
  <si>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</si>
  <si>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</si>
  <si>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</si>
  <si>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</si>
  <si>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</si>
  <si>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</si>
  <si>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</si>
  <si>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</si>
  <si>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</si>
  <si>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</si>
  <si>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</si>
  <si>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</si>
  <si>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</si>
  <si>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</si>
  <si>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</si>
  <si>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</si>
  <si>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</si>
  <si>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</si>
  <si>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</si>
  <si>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</si>
  <si>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</si>
  <si>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</si>
  <si>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</si>
  <si>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</si>
  <si>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</si>
  <si>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</si>
  <si>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</si>
  <si>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</si>
  <si>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</si>
  <si>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</si>
  <si>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</si>
  <si>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</si>
  <si>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</si>
  <si>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</si>
  <si>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</si>
  <si>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</si>
  <si>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</si>
  <si>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</si>
  <si>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</si>
  <si>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</si>
  <si>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</si>
  <si>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</si>
  <si>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</si>
  <si>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</si>
  <si>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</si>
  <si>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</si>
  <si>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</si>
  <si>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</si>
  <si>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</si>
  <si>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Non-CPUC HFTD</t>
  </si>
  <si>
    <t>Ignition driver</t>
  </si>
  <si>
    <t>Are ignitions tracked for ignition driver? (yes / no)</t>
  </si>
  <si>
    <t>2.i.</t>
  </si>
  <si>
    <t>2.j.</t>
  </si>
  <si>
    <t>2.k.</t>
  </si>
  <si>
    <t>2.l.</t>
  </si>
  <si>
    <t>2.m.</t>
  </si>
  <si>
    <t>2.n.</t>
  </si>
  <si>
    <t>2.o.</t>
  </si>
  <si>
    <t>10.i.</t>
  </si>
  <si>
    <t>10.j.</t>
  </si>
  <si>
    <t>10.k.</t>
  </si>
  <si>
    <t>10.l.</t>
  </si>
  <si>
    <t>10.m.</t>
  </si>
  <si>
    <t>10.n.</t>
  </si>
  <si>
    <t>10.o.</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</si>
  <si>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</si>
  <si>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</si>
  <si>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</si>
  <si>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</si>
  <si>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</si>
  <si>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</si>
  <si>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</si>
  <si>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</si>
  <si>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</si>
  <si>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</si>
  <si>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</si>
  <si>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</si>
  <si>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</si>
  <si>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</si>
  <si>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</si>
  <si>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</si>
  <si>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</si>
  <si>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</si>
  <si>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</si>
  <si>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</si>
  <si>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</si>
  <si>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</si>
  <si>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</si>
  <si>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</si>
  <si>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</si>
  <si>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</si>
  <si>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</si>
  <si>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</si>
  <si>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</si>
  <si>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</si>
  <si>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</si>
  <si>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</si>
  <si>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</si>
  <si>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</si>
  <si>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</si>
  <si>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</si>
  <si>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</si>
  <si>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</si>
  <si>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</si>
  <si>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</si>
  <si>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</si>
  <si>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</si>
  <si>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</si>
  <si>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</si>
  <si>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</si>
  <si>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</si>
  <si>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</si>
  <si>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</si>
  <si>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</si>
  <si>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</si>
  <si>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</si>
  <si>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</si>
  <si>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the distribution projects in GIS and subdivide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</si>
  <si>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</si>
  <si>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</si>
  <si>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</si>
  <si>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</si>
  <si>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</si>
  <si>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</si>
  <si>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</si>
  <si>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</si>
  <si>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</si>
  <si>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</si>
  <si>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</si>
  <si>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</si>
  <si>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</si>
  <si>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</si>
  <si>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</si>
  <si>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</si>
  <si>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</si>
  <si>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</si>
  <si>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</si>
  <si>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</si>
  <si>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occurred</t>
  </si>
  <si>
    <t>Scope of PSPS events (total)</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</si>
  <si>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</si>
  <si>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</si>
  <si>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</si>
  <si>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</si>
  <si>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</si>
  <si>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</si>
  <si>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</si>
  <si>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</si>
  <si>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</si>
  <si>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</si>
  <si>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</si>
  <si>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</si>
  <si>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</si>
  <si>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</si>
  <si>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</si>
  <si>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</si>
  <si>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</si>
  <si>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</si>
  <si>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</si>
  <si>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</si>
  <si>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</si>
  <si>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</si>
  <si>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</si>
  <si>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</si>
  <si>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</si>
  <si>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</si>
  <si>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</si>
  <si>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</si>
  <si>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</si>
  <si>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</si>
  <si>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</si>
  <si>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</si>
  <si>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</si>
  <si>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</si>
  <si>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</si>
  <si>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</si>
  <si>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</si>
  <si>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</si>
  <si>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</si>
  <si>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</si>
  <si>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</si>
  <si>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</si>
  <si>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</si>
  <si>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</si>
  <si>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</si>
  <si>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</si>
  <si>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</si>
  <si>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</si>
  <si>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</si>
  <si>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All dollars shown are in nominal, thousands of dollars (000s).</t>
  </si>
  <si>
    <t>Table 12: Mitigation initiative financials</t>
  </si>
  <si>
    <t>CAPEX ($ thousands)</t>
  </si>
  <si>
    <t>OPEX ($ thousands)</t>
  </si>
  <si>
    <t>Line miles to be treated</t>
  </si>
  <si>
    <t>Alternative units (if used)</t>
  </si>
  <si>
    <t>WMP Table # / Category</t>
  </si>
  <si>
    <t>WMP Initiative #</t>
  </si>
  <si>
    <t>Initative activity</t>
  </si>
  <si>
    <t>WMP Identifier</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</si>
  <si>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</si>
  <si>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</si>
  <si>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</si>
  <si>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</si>
  <si>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</si>
  <si>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</si>
  <si>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</si>
  <si>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</si>
  <si>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</si>
  <si>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</si>
  <si>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</si>
  <si>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</si>
  <si>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</si>
  <si>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7.3.1.1.</t>
  </si>
  <si>
    <t xml:space="preserve">A summarized risk map that shows the overall ignition probability and estimated wildfire consequence along the electric lines and equipment  </t>
  </si>
  <si>
    <t>Costs included in SA-4</t>
  </si>
  <si>
    <t>7.3.1.2.</t>
  </si>
  <si>
    <t xml:space="preserve">Climate-driven risk map and modelling based on various relevant weather scenarios </t>
  </si>
  <si>
    <t>General operations</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</si>
  <si>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</si>
  <si>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</si>
  <si>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</si>
  <si>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</si>
  <si>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</si>
  <si>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</si>
  <si>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</si>
  <si>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</si>
  <si>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SA-1</t>
  </si>
  <si>
    <t>This activity was not included in SCE's 2018 GRC, but is included in its pending 2021 GRC.</t>
  </si>
  <si>
    <t>GSRPBA</t>
  </si>
  <si>
    <t>Exceeding compliance with regulations</t>
  </si>
  <si>
    <t># of weather station installs</t>
  </si>
  <si>
    <t>7.3.2.2.</t>
  </si>
  <si>
    <t xml:space="preserve">Continuous monitoring sensors </t>
  </si>
  <si>
    <t>SA-9</t>
  </si>
  <si>
    <t>GSRPBA; WMPMA</t>
  </si>
  <si>
    <t># of devices</t>
  </si>
  <si>
    <t>7.3.2.3.</t>
  </si>
  <si>
    <t xml:space="preserve">Fault indicators for detecting faults on electric lines and equipment  </t>
  </si>
  <si>
    <t># of installations (395 are in HFRA)</t>
  </si>
  <si>
    <t xml:space="preserve">This activity is not considered by SCE to be a WMP activity and only units have been provided as the dollars are not disaggregated in SCE's accounting system at this level. Year initiated noted as "NA" as initiative started pre-GSRP/WMP. </t>
  </si>
  <si>
    <t>7.3.2.4.1</t>
  </si>
  <si>
    <t xml:space="preserve">Forecast of a fire risk index, fire potential index, or similar  </t>
  </si>
  <si>
    <t>SA-2</t>
  </si>
  <si>
    <t>Costs included with SA-3</t>
  </si>
  <si>
    <t>7.3.2.4.2</t>
  </si>
  <si>
    <t>SA-5</t>
  </si>
  <si>
    <t>FRMMA</t>
  </si>
  <si>
    <t># of square miles</t>
  </si>
  <si>
    <t>7.3.2.4.3</t>
  </si>
  <si>
    <t>SA-7</t>
  </si>
  <si>
    <t>WMPMA</t>
  </si>
  <si>
    <t>7.3.2.4.4</t>
  </si>
  <si>
    <t>SA-8</t>
  </si>
  <si>
    <t>7.3.2.5.</t>
  </si>
  <si>
    <t xml:space="preserve">Personnel monitoring areas of electric lines and equipment in elevated fire risk conditions  </t>
  </si>
  <si>
    <t>This activity is not considered by SCE to be a WMP activity and dollars/units represent SCE's full service area, not just its HFRA.
Year initiated noted as "NA" as initiative started pre-GSRP/WMP.</t>
  </si>
  <si>
    <t>7.3.2.6.1</t>
  </si>
  <si>
    <t xml:space="preserve">Weather forecasting and estimating impacts on electric lines and equipment  </t>
  </si>
  <si>
    <t>SA-3</t>
  </si>
  <si>
    <t># of HPCCs in 2021</t>
  </si>
  <si>
    <t>Not intending to install new HPCCs in 2022</t>
  </si>
  <si>
    <t>7.3.2.6.2</t>
  </si>
  <si>
    <t>SA-4</t>
  </si>
  <si>
    <t>7.3.3.1.</t>
  </si>
  <si>
    <t xml:space="preserve">Capacitor maintenance and replacement program  </t>
  </si>
  <si>
    <t>In compliance with regulations</t>
  </si>
  <si>
    <t>GO 95; GO 165</t>
  </si>
  <si>
    <t>2020:
112 OH Caps; 10 PM Caps; 23 Removals
2021:
41 OH Caps; 10 PM Caps; 6 Removals
2022:
55 OH Caps; 14 PM Caps; 8 Removals</t>
  </si>
  <si>
    <t>This activity is not considered by SCE to be a WMP activity and dollars/units represent SCE's full service area, not just its HFRA. Year initiated noted as "NA" as initiative started pre-GSRP/WMP.</t>
  </si>
  <si>
    <t>7.3.3.2.</t>
  </si>
  <si>
    <t xml:space="preserve">Circuit breaker maintenance and installation to de-energize lines upon detecting a fault  </t>
  </si>
  <si>
    <t>SH-6</t>
  </si>
  <si>
    <t># of relays</t>
  </si>
  <si>
    <t>7.3.3.3.1</t>
  </si>
  <si>
    <t xml:space="preserve">Covered conductor installation  </t>
  </si>
  <si>
    <t>SH-1</t>
  </si>
  <si>
    <t>GO 95, Rule 31.1</t>
  </si>
  <si>
    <t># of miles of covered conductor installs</t>
  </si>
  <si>
    <t>In 2020, there were 814 WCCP circuit miles and 151 non-WCCP circuit miles installed.</t>
  </si>
  <si>
    <t>7.3.3.3.2</t>
  </si>
  <si>
    <t>SH-10</t>
  </si>
  <si>
    <t># of remediations</t>
  </si>
  <si>
    <t>405 tree attachments were remediated in 2020. The majority, 369, of these tree attachments were scoped for future years but were removed as a result of wildfires in the second half of the year.</t>
  </si>
  <si>
    <t>7.3.3.4.</t>
  </si>
  <si>
    <t xml:space="preserve">Covered conductor maintenance </t>
  </si>
  <si>
    <t>GO 95</t>
  </si>
  <si>
    <t>7.3.3.5.</t>
  </si>
  <si>
    <t xml:space="preserve">Crossarm maintenance, repair, and replacement  </t>
  </si>
  <si>
    <t>7.3.3.6.</t>
  </si>
  <si>
    <t xml:space="preserve">Distribution pole replacement and reinforcement, including with composite poles  </t>
  </si>
  <si>
    <t># of pole remediations</t>
  </si>
  <si>
    <t>7.3.3.7.</t>
  </si>
  <si>
    <t xml:space="preserve">Expulsion fuse replacement  </t>
  </si>
  <si>
    <t>SH-4</t>
  </si>
  <si>
    <t>Location count</t>
  </si>
  <si>
    <t>7.3.3.8.1</t>
  </si>
  <si>
    <t xml:space="preserve">Grid topology improvements to mitigate or reduce PSPS events  </t>
  </si>
  <si>
    <t>SH-7</t>
  </si>
  <si>
    <t>SCE does not plan to incur incremental costs for this initiative.</t>
  </si>
  <si>
    <t>7.3.3.8.2</t>
  </si>
  <si>
    <t>SH-12</t>
  </si>
  <si>
    <t>MGOIR</t>
  </si>
  <si>
    <t>7.3.3.9.</t>
  </si>
  <si>
    <t xml:space="preserve">Installation of system automation equipment </t>
  </si>
  <si>
    <t>SH-5</t>
  </si>
  <si>
    <t>GSRPBA; FHPMA</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</si>
  <si>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</si>
  <si>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</si>
  <si>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</si>
  <si>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</si>
  <si>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</si>
  <si>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</si>
  <si>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SH-14</t>
  </si>
  <si>
    <t>Units to be determined by field assessments being conducted in Q1/Q2 2021.</t>
  </si>
  <si>
    <t>7.3.3.13.</t>
  </si>
  <si>
    <t xml:space="preserve">Pole loading infrastructure hardening and replacement program based on pole loading assessment program </t>
  </si>
  <si>
    <t>7.3.3.14.</t>
  </si>
  <si>
    <t xml:space="preserve">Transformers maintenance and replacement  </t>
  </si>
  <si>
    <t>Includes overhead, padmount and BURD transformers, and associated inspections.</t>
  </si>
  <si>
    <t xml:space="preserve">This activity is not considered by SCE to be a WMP activity and dollars/units represent SCE's full service area, not just its HFRA. Year initiated noted as "NA" as initiative started pre-GSRP/WMP. </t>
  </si>
  <si>
    <t>7.3.3.15.</t>
  </si>
  <si>
    <t xml:space="preserve">Transmission tower maintenance and replacement  </t>
  </si>
  <si>
    <t>SH-13</t>
  </si>
  <si>
    <t># of structures</t>
  </si>
  <si>
    <t>7.3.3.16.</t>
  </si>
  <si>
    <t xml:space="preserve">Undergrounding of electric lines and/or equipment  </t>
  </si>
  <si>
    <t>SH-2</t>
  </si>
  <si>
    <t>In 2020, only design work was completed.</t>
  </si>
  <si>
    <t>7.3.3.17.1</t>
  </si>
  <si>
    <t xml:space="preserve">Updates to grid topology to minimize risk of ignition in HFTDs  </t>
  </si>
  <si>
    <t>SH-15</t>
  </si>
  <si>
    <t># of replacements</t>
  </si>
  <si>
    <t>7.3.3.17.2</t>
  </si>
  <si>
    <t>SH-11</t>
  </si>
  <si>
    <t>7.3.3.17.3</t>
  </si>
  <si>
    <t>SH-8</t>
  </si>
  <si>
    <t>Cicuit miles within HFRA</t>
  </si>
  <si>
    <t>7.3.4.1.</t>
  </si>
  <si>
    <t xml:space="preserve">Detailed inspections of distribution electric lines and equipment  </t>
  </si>
  <si>
    <t>GO 165</t>
  </si>
  <si>
    <t>2020:
56,895 inspections in HFRA; 205,875 inspections in non-HFRA
 2021:
27,000 inspections  in HFRA; 244,000 inspections in non-HFRA
2022:
27,000 inspections  in HFRA; 244,000 inspections in non-HFRA</t>
  </si>
  <si>
    <t>Year initiated noted as "NA" as initiative started pre-GSRP/WMP.</t>
  </si>
  <si>
    <t>7.3.4.2.</t>
  </si>
  <si>
    <t xml:space="preserve">Detailed inspections of transmission electric lines and equipment  </t>
  </si>
  <si>
    <t># of inspections</t>
  </si>
  <si>
    <t>7.3.4.3.</t>
  </si>
  <si>
    <t xml:space="preserve">Improvement of inspections </t>
  </si>
  <si>
    <t>IN-8</t>
  </si>
  <si>
    <t>7.3.4.4.</t>
  </si>
  <si>
    <t xml:space="preserve">Infrared inspections of distribution electric lines and equipment  </t>
  </si>
  <si>
    <t>IN-3</t>
  </si>
  <si>
    <t>GO 95, Rule 31.2; GO 95, Rule 31.1</t>
  </si>
  <si>
    <t>7.3.4.5.</t>
  </si>
  <si>
    <t xml:space="preserve">Infrared inspections of transmission electric lines and equipment  </t>
  </si>
  <si>
    <t>IN-4</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</si>
  <si>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</si>
  <si>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</si>
  <si>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</si>
  <si>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</si>
  <si>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</si>
  <si>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</si>
  <si>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</si>
  <si>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Other discretionary inspection of distribution electric lines and equipment, beyond inspections mandated by rules and regulations  </t>
  </si>
  <si>
    <t>IN-1.1</t>
  </si>
  <si>
    <t>FRMMA; GSRPBA; WMPMA</t>
  </si>
  <si>
    <t>GO 95, Rule 31.2; GO 95, Rule 31.1; GO 165</t>
  </si>
  <si>
    <t>2020:
# of Ground Inspections: 199,050; # of Aerial Inspections: 168,017; # of Remediations: 26,915
2021:
# of Ground Inspections: 198,000; # of Aerial Inspections: 198,000; # of Remediations: 24,584
2022:
# of Ground Inspections: 171,000; # of Aerial Inspections: 198,468; # of Remediations: 14,354</t>
  </si>
  <si>
    <t>7.3.4.9.2</t>
  </si>
  <si>
    <t>IN-5</t>
  </si>
  <si>
    <t>FRMMA; WMPMA</t>
  </si>
  <si>
    <t>GO 95 Rule 31.2; GO 165</t>
  </si>
  <si>
    <t>7.3.4.10.</t>
  </si>
  <si>
    <t xml:space="preserve">Other discretionary inspection of transmission electric lines and </t>
  </si>
  <si>
    <t>IN-1.2</t>
  </si>
  <si>
    <t>2020:
# of Ground Inspections: 35,562; # of Aerial Inspections: 31,381; # of Remediations: 6,486
2021:
# of Ground Inspections: 22,800; # of Aerial Inspections: 22,800; # of Remediations: 5,902
2022:
# of Ground Inspections: 14,902; # of Aerial Inspections: 22,834; # of Remediations: 3,605</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</si>
  <si>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</si>
  <si>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</si>
  <si>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</si>
  <si>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</si>
  <si>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</si>
  <si>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</si>
  <si>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 of assessments</t>
  </si>
  <si>
    <t>7.3.4.14.</t>
  </si>
  <si>
    <t xml:space="preserve">Quality assurance / quality control of inspections  </t>
  </si>
  <si>
    <t>7.3.4.15.</t>
  </si>
  <si>
    <t xml:space="preserve">Substation inspections  </t>
  </si>
  <si>
    <t>GO 174</t>
  </si>
  <si>
    <t>7.3.5.1.</t>
  </si>
  <si>
    <t xml:space="preserve">Additional efforts to manage community and environmental impacts </t>
  </si>
  <si>
    <t>7.3.5.2.</t>
  </si>
  <si>
    <t xml:space="preserve">Detailed inspections of vegetation 
around distribution electric lines and equipment 
</t>
  </si>
  <si>
    <t>GO 95; GO 174</t>
  </si>
  <si>
    <t># of ground inspection and aerial inspections</t>
  </si>
  <si>
    <t>7.3.5.3.</t>
  </si>
  <si>
    <t xml:space="preserve">Detailed inspections of vegetation 
around transmission electric lines and equipment 
</t>
  </si>
  <si>
    <t>7.3.5.4.</t>
  </si>
  <si>
    <t xml:space="preserve">Emergency response vegetation management due to red flag warning or other urgent conditions   </t>
  </si>
  <si>
    <t>7.3.5.5.1</t>
  </si>
  <si>
    <t xml:space="preserve">Fuel management and reduction of “slash” from vegetation management activities </t>
  </si>
  <si>
    <t>VM-2</t>
  </si>
  <si>
    <t>PRC 4292</t>
  </si>
  <si>
    <t># of poles brushed</t>
  </si>
  <si>
    <t>7.3.5.5.2</t>
  </si>
  <si>
    <t>VM-3</t>
  </si>
  <si>
    <t>FHPMA</t>
  </si>
  <si>
    <t xml:space="preserve">PRC 4291; PRC 4293 </t>
  </si>
  <si>
    <t>7.3.5.6.</t>
  </si>
  <si>
    <t>7.3.5.7.</t>
  </si>
  <si>
    <t xml:space="preserve">LiDAR inspections of vegetation around distribution electric lines and equipment </t>
  </si>
  <si>
    <t>7.3.5.8.</t>
  </si>
  <si>
    <t xml:space="preserve">LiDAR inspections of vegetation around transmission electric lines and equipment 
</t>
  </si>
  <si>
    <t>FAC-003-4</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</si>
  <si>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</si>
  <si>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</si>
  <si>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</si>
  <si>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</si>
  <si>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</si>
  <si>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</si>
  <si>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Costs included in WMP Initiative 7.3.5.20.</t>
  </si>
  <si>
    <t>This activity is not considered by SCE to be a WMP activity and dollars/units represent SCE's full service area, not just its HFRA.</t>
  </si>
  <si>
    <t>7.3.5.12.</t>
  </si>
  <si>
    <t xml:space="preserve">Patrol inspections of vegetation around transmission electric lines and equipment </t>
  </si>
  <si>
    <t>7.3.5.13.</t>
  </si>
  <si>
    <t xml:space="preserve">Quality assurance / quality control of vegetation inspections  </t>
  </si>
  <si>
    <t>VM-5</t>
  </si>
  <si>
    <t>GO 95; PRC 4293; FAC-003-4</t>
  </si>
  <si>
    <t>7.3.5.14.</t>
  </si>
  <si>
    <t xml:space="preserve">Recruiting and training of vegetation management personnel  </t>
  </si>
  <si>
    <t>7.3.5.15.</t>
  </si>
  <si>
    <t xml:space="preserve">Remediation of at-risk species  </t>
  </si>
  <si>
    <t>7.3.5.16.1</t>
  </si>
  <si>
    <t xml:space="preserve">Removal and remediation of trees with strike potential to electric lines and equipment  </t>
  </si>
  <si>
    <t>VM-1</t>
  </si>
  <si>
    <t>GO 95 Rule 35; PRC 4293</t>
  </si>
  <si>
    <t># of tree assessments</t>
  </si>
  <si>
    <t>7.3.5.16.2</t>
  </si>
  <si>
    <t>VM-4</t>
  </si>
  <si>
    <t>Costs included in WMP Initiative 7.3.5.20</t>
  </si>
  <si>
    <t>7.3.5.17.</t>
  </si>
  <si>
    <t xml:space="preserve">Substation inspection </t>
  </si>
  <si>
    <t>7.3.5.18.</t>
  </si>
  <si>
    <t xml:space="preserve">Substation vegetation management  </t>
  </si>
  <si>
    <t>7.3.5.19.</t>
  </si>
  <si>
    <t xml:space="preserve">Vegetation inventory system </t>
  </si>
  <si>
    <t>VM-6</t>
  </si>
  <si>
    <t>WMPMA; GSRPBA</t>
  </si>
  <si>
    <t>7.3.5.20</t>
  </si>
  <si>
    <t xml:space="preserve">Vegetation management to achieve clearances around electric lines and equipment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</si>
  <si>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</si>
  <si>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</si>
  <si>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</si>
  <si>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</si>
  <si>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</si>
  <si>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</si>
  <si>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</si>
  <si>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</si>
  <si>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</si>
  <si>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</si>
  <si>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PSPS-2</t>
  </si>
  <si>
    <t>SB 167</t>
  </si>
  <si>
    <t>This is the RSE for Community Resource Centers/Community Crew Vehicles.  An RSE was calculated for Critical Care Backup Battery which is 12 and 22 for Tier 2 and Tier 3 respectively</t>
  </si>
  <si>
    <t>7.3.6.6.</t>
  </si>
  <si>
    <t xml:space="preserve">Stationed and on-call ignition prevention and suppression resources and services </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</si>
  <si>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</si>
  <si>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</si>
  <si>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</si>
  <si>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</si>
  <si>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</si>
  <si>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</si>
  <si>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</si>
  <si>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</si>
  <si>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</si>
  <si>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</si>
  <si>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</si>
  <si>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</si>
  <si>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</si>
  <si>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</si>
  <si>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</si>
  <si>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</si>
  <si>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</si>
  <si>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DEP-2</t>
  </si>
  <si>
    <t>GO 166</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</si>
  <si>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</si>
  <si>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</si>
  <si>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</si>
  <si>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</si>
  <si>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</si>
  <si>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</si>
  <si>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</si>
  <si>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</si>
  <si>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</si>
  <si>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</si>
  <si>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7.3.10.1.1</t>
  </si>
  <si>
    <t xml:space="preserve">Community engagement </t>
  </si>
  <si>
    <t>DEP-1.2</t>
  </si>
  <si>
    <t xml:space="preserve">R-1812005
</t>
  </si>
  <si>
    <t># of meetings</t>
  </si>
  <si>
    <t>7.3.10.1.3</t>
  </si>
  <si>
    <t>DEP-1.3</t>
  </si>
  <si>
    <t>FRMMA; GSRPBA</t>
  </si>
  <si>
    <t>7.3.10.1.4</t>
  </si>
  <si>
    <t>DEP-4</t>
  </si>
  <si>
    <t># of surveys</t>
  </si>
  <si>
    <t>7.3.10.2</t>
  </si>
  <si>
    <t xml:space="preserve">Cooperation and best practice sharing with agencies outside CA </t>
  </si>
  <si>
    <t>7.3.10.3</t>
  </si>
  <si>
    <t xml:space="preserve">Cooperation with suppression agencies </t>
  </si>
  <si>
    <t>DEP-5</t>
  </si>
  <si>
    <t>PRC 4292; PRC 4293</t>
  </si>
  <si>
    <t># of aerial suppression resources</t>
  </si>
  <si>
    <t>7.3.10.4</t>
  </si>
  <si>
    <t xml:space="preserve">Forest service and fuel reduction cooperation and joint roadmap </t>
  </si>
  <si>
    <t>7.1.D</t>
  </si>
  <si>
    <t>Alternative Technologies</t>
  </si>
  <si>
    <t>SCE has included costs related to alternative technology projects described in Section 7.1.D.</t>
  </si>
  <si>
    <t>Low 1 / High 3</t>
  </si>
  <si>
    <t>Low 3 / High 11</t>
  </si>
  <si>
    <t>Low 2 / High 7</t>
  </si>
  <si>
    <t>Low 147 / High 473</t>
  </si>
  <si>
    <t>Low 1,129 / High 3,622</t>
  </si>
  <si>
    <t>Low 1,213,366 / High 3,893,102</t>
  </si>
  <si>
    <t>Low 1 / High 4</t>
  </si>
  <si>
    <t>Low 1,658 / High 5,320</t>
  </si>
  <si>
    <t>Low 58 / High 185</t>
  </si>
  <si>
    <t>Low 67,220 / High 215,678</t>
  </si>
  <si>
    <t>Low 4 / High 12</t>
  </si>
  <si>
    <t>Low 2,443 / High 7,837</t>
  </si>
  <si>
    <t>Low 36 / High 116</t>
  </si>
  <si>
    <t>Low 41,960 / High 134,628</t>
  </si>
  <si>
    <t>Low ,296 / High 7,367</t>
  </si>
  <si>
    <t>Low 118,918 / High 381,552</t>
  </si>
  <si>
    <t>Low 2 / High 8</t>
  </si>
  <si>
    <t>Low 31,407 / High 100,770</t>
  </si>
  <si>
    <t>Low 7,853 / High 25,195</t>
  </si>
  <si>
    <t>Low 1,226 / High 3,933</t>
  </si>
  <si>
    <t>SCE tracks completed vegetation compliance inspections by circuit miles. In order to present completed vegetation compliance inspections in the requested format, SCE divided the recorded circuit miles inspected by the calculated average span length.</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</si>
  <si>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t>
  </si>
  <si>
    <t>Note that SCE enhanced its mapping of outage data to faults; this may have shifted numbers in this table compared to the numbers provided in SCE's Remedial Compliance Plan SCE-2 - Determining Cause of Near Misses.</t>
  </si>
  <si>
    <t>Forecast is based on time-series forecast.</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</si>
  <si>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</si>
  <si>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</si>
  <si>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</si>
  <si>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</si>
  <si>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t>This total is a summation of all  the completed distribution inspection program circuit miles, therefore will be a significantly larger number than the circuit miles of the distribution system.</t>
  </si>
  <si>
    <t>This total is a summation of all  the completed transmission inspection program circuit miles, therefore will be a significantly larger number than the circuit miles of the transmission system.</t>
  </si>
  <si>
    <t>7. Number of utility wildfire ignitions</t>
  </si>
  <si>
    <t>During 2020, SCE initiated 12 PSPS events (2 of which SCE did not de-energize, Table 11, Metric Type 5.a.) with 16 periods of concern, i.e., periods of time when de-energization was likely to occur due to forecast weather and fuel conditions, 16 relates to periods of concerns.
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</si>
  <si>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SCE interprets this line item as de-energized circuit count. Additionally, the numbers being reported may not align with the ESRB-8 report because that report uses preliminary operations data that has not been fully validated.
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</si>
  <si>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</si>
  <si>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</si>
  <si>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The 2019 transmission data was replicated for 2020 because SCE discovered data discrepancies completing the GIS Data Schema requirements. SCE is still conducting quality control review of all the data and will correct any errors once its review is complete.</t>
  </si>
  <si>
    <t>Southern California Edison Company</t>
  </si>
  <si>
    <t>Q1</t>
  </si>
  <si>
    <t>In a data request response to WSD dated August 14, 2020, SCE inadvertently classified a serious injury to an employee as incurred during performance of a wildfire mitigation initiative. That employee was replacing a deteriorated pole, which is not a wildfire mitigation initiative and as such, that incident is not included in this data.   By providing this data, SCE is not admitting that 1) any responsibility or liability for any incident reported herein or 2) that a wildfire mitigation activity caused an injury.</t>
  </si>
  <si>
    <t xml:space="preserve"> By providing this data, SCE is not admitting that 1) any responsibility or liability for any incident reported herein or 2) that a wildfire mitigation activity caused an injury.</t>
  </si>
  <si>
    <t>In a data request response to WSD dated August 14, 2020, SCE inadvertently classified an injury to a contractor as OSHA-reportable when it actually did not meet that definition and as such, that incident is not included in this data.  By providing this data, SCE is not admitting that 1) any responsibility or liability for any incident reported herein or 2) that a wildfire mitigation activity caused an injury.</t>
  </si>
  <si>
    <t>The numbers being reported may not align with the ESRB-8 report because that report uses preliminary operations data that has not been fully validated.
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</si>
  <si>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Forecast is based on time-series forecast.</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</si>
  <si>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Forecast is based on time-series forecast.</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</si>
  <si>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t>
  </si>
  <si>
    <t>By providing this data, SCE is not admitting that 1) any responsibility or liability for any incident reported herein or 2) that a wildfire mitigation activity caused a fatality.</t>
  </si>
  <si>
    <t xml:space="preserve">Data are from SCE's CPUC reportable ignitions data set.  </t>
  </si>
  <si>
    <t>Factors outside of SCE's control (e.g., wind, live fuel moisture) have a significant effect on CPUC reportable ignition counts in HFRA.</t>
  </si>
  <si>
    <t>Unknown</t>
  </si>
  <si>
    <t>For 2020, SCE tracked the completed inspections by the year. In order to represent the 2020 completed inspection by quarter, SCE evenly distributed the completed inspections to each of the four quarters evenly in 2020.</t>
  </si>
  <si>
    <t>For 2020, SCE tracks the completed asset inspected by year and in order to represent the 2020 completed asset inspection by quarter, SCE evenly distributed the completed inspections to each of the four quarters in 2020.</t>
  </si>
  <si>
    <t>In a data request response to WSD dated August 14, 2020, SCE inadvertently classified a serious injury to a contractor as incurred during performance of a wildfire mitigation initiative. That contractor was replacing a deteriorated pole, which is not a wildfire mitigation initiative and as such, that incident is not included in this data. By providing this data, SCE is not admitting that 1) any responsibility or liability for any incident reported herein or 2) that a wildfire mitigation activity caused an injury.</t>
  </si>
  <si>
    <t>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AHC has issued a report on the cause, SCE may dispute the conclusions of such report.
Data provided includes wildfires reported in SCE’s Fire Incident Data Report, Electric Incident Safety Report and fatalities data from CAL FIRE.
Thomas and Woosley CAL FIRE data contributed to the entirety of the  2017 and 2018 values.</t>
  </si>
  <si>
    <t>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AHC has issued a report on the cause, SCE may dispute the conclusions of such report. Data provided includes wildfires reported in SCE’s Fire Incident Data Report and Electric Incident Safety Report.</t>
  </si>
  <si>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AHC has issued a report on the cause, SCE may dispute the conclusions of such report.
Asset type listed is either SCE or Third Party. Asset per the WSD guidance is utility electrical equipment or third party property.
SCE asset value using a per unit cost based on the identified equipment failure for each CPUC reportable ignition.
Data provided includes wildfires reported in SCE’s Fire Incident Data Report, Electric Incident Safety Report and asset value data from CAL FIRE and the California Department of Insurance. Where third party source of information was unavailable, SCE applied a proxy cost per structure destroyed of $819,472 based on its methodology used in its RAMP report. The California Department of Insurance and proxy cost data use information from insured claims.
</t>
  </si>
  <si>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AHC has issued a report on the cause, SCE may dispute the conclusions of such report.
Structure is defined as a dwelling, per WSD guidance.
Data provided includes wildfires reported in SCE’s Fire Incident Data Report and Electric Incident Safety Reports and structures destroyed data from CAL FIRE. </t>
  </si>
  <si>
    <t>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AHC has issued a report on the cause, SCE may dispute the conclusions of such report.
Data was drawn from available subrogation claims.  These numbers may be updated as more information becomes available.</t>
  </si>
  <si>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AHC has issued a report on the cause, SCE may dispute the conclusions of such report.
Data provided includes wildfires reported in SCE’s Fire Incident Data Report and Electric Incident Safety Reports and acreage burned data from CAL FIRE. </t>
  </si>
  <si>
    <t>This is a new sub-cause category type added to increase transparency of wire-down events. New sub-cause categories were forecasted as an aggregate rather as individual line items and forecast data is not included for these categories.</t>
  </si>
  <si>
    <t>This is a new sub-cause category type added to increase transparency of outage events. New sub-cause categories were forecasted as an aggregate rather as individual line items and forecast data is not included for these categories.</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</si>
  <si>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</si>
  <si>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</si>
  <si>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</si>
  <si>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SCE also notes, that earlier PSPS events were not tracked and recorded in the same level of detail as it is now, therefore not all data is available.</t>
  </si>
  <si>
    <t>This data includes the number of customers on a circuit whether they were de-energized or not
SCE also notes, that earlier PSPS events were not tracked and recorded in the same level of detail as it is now, therefore not all data is available.
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</si>
  <si>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For projections, Q1 2021 used actual PSPS event data from SCE’s January event. No further PSPS events are forecasted for Q1 as the fire season is expected to have ended.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</si>
  <si>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</si>
  <si>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t>By providing this data, SCE is not admitting: 1) any responsibility or liability for any incident reported herein or 2) that a wildfire mitigation activity caused a fatality.</t>
  </si>
  <si>
    <t>This data was not recorded prior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</si>
</sst>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0.0\);0.0_);@_)"/>
    <numFmt numFmtId="165" formatCode="\Q0"/>
    <numFmt numFmtId="166" formatCode="0&quot;.&quot;"/>
    <numFmt numFmtId="167" formatCode="_(&quot;$&quot;* #,##0_);_(&quot;$&quot;* \(#,##0\);_(&quot;$&quot;* &quot;-&quot;??_);_(@_)"/>
    <numFmt numFmtId="168" formatCode="_(* #,##0_);_(* \(#,##0\);_(* &quot;-&quot;??_);_(@_)"/>
    <numFmt numFmtId="169" formatCode="0.000"/>
    <numFmt numFmtId="170" formatCode="0.0000"/>
    <numFmt numFmtId="171" formatCode="0.0"/>
    <numFmt numFmtId="172" formatCode="#,##0.0"/>
    <numFmt numFmtId="173" formatCode="_(&quot;$&quot;* #,##0.0_);_(&quot;$&quot;* \(#,##0.0\);_(&quot;$&quot;* &quot;-&quot;??_);_(@_)"/>
  </numFmts>
  <fonts count="1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sz val="11"/>
      <color theme="1"/>
      <name val="Segoe UI"/>
      <family val="2"/>
    </font>
    <font>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299">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7" xfId="0" applyFont="1" applyFill="1" applyBorder="1" applyAlignment="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5" xfId="0" applyFont="1"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ont="1"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ont="1" applyFill="1" applyBorder="1" applyAlignment="1"/>
    <xf numFmtId="0" fontId="0" fillId="2" borderId="11" xfId="0" applyFont="1"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ont="1" applyFill="1" applyBorder="1" applyAlignment="1">
      <alignment horizontal="left" vertical="top" wrapText="1"/>
    </xf>
    <xf numFmtId="0" fontId="0" fillId="2" borderId="12"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2"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7" xfId="0" applyFont="1"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0" xfId="0" applyFill="1" applyAlignment="1">
      <alignment wrapText="1"/>
    </xf>
    <xf numFmtId="0" fontId="0" fillId="2" borderId="0" xfId="0" applyFill="1" applyBorder="1"/>
    <xf numFmtId="0" fontId="0" fillId="2" borderId="6" xfId="0" applyFill="1" applyBorder="1"/>
    <xf numFmtId="0" fontId="0" fillId="2" borderId="7" xfId="0" applyFill="1" applyBorder="1"/>
    <xf numFmtId="0" fontId="0" fillId="2" borderId="11" xfId="0" applyFill="1" applyBorder="1"/>
    <xf numFmtId="0" fontId="8" fillId="2" borderId="0" xfId="0" applyFont="1" applyFill="1"/>
    <xf numFmtId="0" fontId="1" fillId="2" borderId="4" xfId="0" applyFont="1" applyFill="1" applyBorder="1" applyAlignment="1"/>
    <xf numFmtId="0" fontId="1" fillId="2" borderId="6" xfId="0" applyFont="1" applyFill="1" applyBorder="1" applyAlignment="1"/>
    <xf numFmtId="0" fontId="1" fillId="2" borderId="8"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0"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5" xfId="0" applyFill="1" applyBorder="1" applyAlignment="1">
      <alignment horizontal="right"/>
    </xf>
    <xf numFmtId="0" fontId="0" fillId="0" borderId="0" xfId="0" applyAlignment="1">
      <alignment horizontal="left" vertical="top"/>
    </xf>
    <xf numFmtId="14" fontId="0" fillId="3" borderId="9"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2"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2"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0" fillId="5" borderId="0" xfId="0" applyFont="1" applyFill="1" applyBorder="1" applyAlignment="1"/>
    <xf numFmtId="0" fontId="0" fillId="4" borderId="7" xfId="0" applyFont="1" applyFill="1" applyBorder="1" applyAlignment="1"/>
    <xf numFmtId="0" fontId="0" fillId="2" borderId="7" xfId="0" applyFont="1" applyFill="1" applyBorder="1" applyAlignment="1">
      <alignment horizontal="left"/>
    </xf>
    <xf numFmtId="165" fontId="0" fillId="2" borderId="7" xfId="0" applyNumberFormat="1" applyFont="1" applyFill="1" applyBorder="1" applyAlignment="1">
      <alignment horizontal="left"/>
    </xf>
    <xf numFmtId="14" fontId="0" fillId="0" borderId="9"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4" xfId="0" applyFont="1" applyFill="1" applyBorder="1" applyAlignment="1" applyProtection="1">
      <alignment wrapText="1"/>
    </xf>
    <xf numFmtId="0" fontId="0" fillId="2" borderId="5" xfId="0" applyFont="1" applyFill="1" applyBorder="1" applyAlignment="1" applyProtection="1">
      <alignment horizontal="right"/>
    </xf>
    <xf numFmtId="0" fontId="0" fillId="2" borderId="0" xfId="0" applyFont="1" applyFill="1" applyBorder="1" applyAlignment="1" applyProtection="1"/>
    <xf numFmtId="0" fontId="1" fillId="2" borderId="6" xfId="0" applyFont="1" applyFill="1" applyBorder="1" applyAlignment="1" applyProtection="1">
      <alignment wrapText="1"/>
    </xf>
    <xf numFmtId="0" fontId="0" fillId="2" borderId="7"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8" xfId="0" applyFont="1" applyFill="1" applyBorder="1" applyAlignment="1" applyProtection="1">
      <alignment wrapText="1"/>
    </xf>
    <xf numFmtId="14" fontId="0" fillId="3" borderId="9"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2" borderId="12"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0" fillId="3" borderId="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2" xfId="0" applyFont="1" applyFill="1" applyBorder="1" applyAlignment="1" applyProtection="1">
      <alignment horizontal="left" vertical="top"/>
      <protection locked="0"/>
    </xf>
    <xf numFmtId="0" fontId="0" fillId="2" borderId="12"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5" xfId="0" applyFont="1"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3" fontId="0" fillId="3" borderId="3" xfId="2" applyNumberFormat="1" applyFont="1" applyFill="1" applyBorder="1" applyAlignment="1" applyProtection="1">
      <alignment horizontal="right" vertical="top" wrapText="1"/>
      <protection locked="0"/>
    </xf>
    <xf numFmtId="3" fontId="0" fillId="3" borderId="3" xfId="2" applyNumberFormat="1" applyFont="1" applyFill="1" applyBorder="1" applyAlignment="1" applyProtection="1">
      <alignment horizontal="right" vertical="top"/>
      <protection locked="0"/>
    </xf>
    <xf numFmtId="168" fontId="0" fillId="3" borderId="2" xfId="2" applyNumberFormat="1" applyFont="1" applyFill="1" applyBorder="1" applyAlignment="1" applyProtection="1">
      <alignment horizontal="right" vertical="top" wrapText="1"/>
      <protection locked="0"/>
    </xf>
    <xf numFmtId="168" fontId="0" fillId="3" borderId="3" xfId="2" applyNumberFormat="1" applyFont="1" applyFill="1" applyBorder="1" applyAlignment="1" applyProtection="1">
      <alignment horizontal="right" vertical="top"/>
      <protection locked="0"/>
    </xf>
    <xf numFmtId="168" fontId="0" fillId="3" borderId="12" xfId="2" applyNumberFormat="1" applyFont="1" applyFill="1" applyBorder="1" applyAlignment="1" applyProtection="1">
      <alignment horizontal="right" vertical="top" wrapText="1"/>
      <protection locked="0"/>
    </xf>
    <xf numFmtId="168" fontId="0" fillId="3" borderId="12" xfId="2" applyNumberFormat="1" applyFont="1" applyFill="1" applyBorder="1" applyAlignment="1" applyProtection="1">
      <alignment horizontal="right" vertical="top"/>
      <protection locked="0"/>
    </xf>
    <xf numFmtId="168" fontId="0" fillId="3" borderId="3" xfId="2" applyNumberFormat="1" applyFont="1" applyFill="1" applyBorder="1" applyAlignment="1" applyProtection="1">
      <alignment horizontal="right" vertical="top" wrapText="1"/>
      <protection locked="0"/>
    </xf>
    <xf numFmtId="167" fontId="0" fillId="3" borderId="3" xfId="3" applyNumberFormat="1" applyFont="1" applyFill="1" applyBorder="1" applyAlignment="1" applyProtection="1">
      <alignment horizontal="right" vertical="top" wrapText="1"/>
      <protection locked="0"/>
    </xf>
    <xf numFmtId="167" fontId="0" fillId="3" borderId="3" xfId="3" applyNumberFormat="1" applyFont="1" applyFill="1" applyBorder="1" applyAlignment="1" applyProtection="1">
      <alignment horizontal="right" vertical="top"/>
      <protection locked="0"/>
    </xf>
    <xf numFmtId="0" fontId="0" fillId="2" borderId="3" xfId="0" applyFill="1" applyBorder="1" applyAlignment="1">
      <alignment vertical="top" wrapText="1"/>
    </xf>
    <xf numFmtId="0" fontId="0" fillId="0" borderId="3" xfId="0" applyBorder="1" applyAlignment="1">
      <alignment horizontal="left" vertical="top"/>
    </xf>
    <xf numFmtId="0" fontId="0" fillId="0" borderId="3" xfId="0" applyBorder="1" applyAlignment="1">
      <alignment vertical="top" wrapText="1"/>
    </xf>
    <xf numFmtId="0" fontId="6" fillId="2" borderId="3" xfId="0" applyFont="1" applyFill="1" applyBorder="1" applyAlignment="1">
      <alignment horizontal="left" vertical="top"/>
    </xf>
    <xf numFmtId="0" fontId="6" fillId="0" borderId="0" xfId="0" applyFont="1"/>
    <xf numFmtId="0" fontId="0" fillId="3" borderId="2" xfId="0" applyFill="1" applyBorder="1" applyAlignment="1">
      <alignment horizontal="right" vertical="top" wrapText="1"/>
    </xf>
    <xf numFmtId="0" fontId="0" fillId="3" borderId="2" xfId="0" applyFill="1" applyBorder="1" applyAlignment="1">
      <alignment horizontal="right" vertical="top"/>
    </xf>
    <xf numFmtId="0" fontId="0" fillId="3" borderId="3" xfId="0" applyFill="1" applyBorder="1" applyAlignment="1">
      <alignment horizontal="right" vertical="top" wrapText="1"/>
    </xf>
    <xf numFmtId="0" fontId="0" fillId="3" borderId="3" xfId="0" applyFill="1" applyBorder="1" applyAlignment="1">
      <alignment horizontal="right" vertical="top"/>
    </xf>
    <xf numFmtId="0" fontId="6" fillId="3" borderId="3" xfId="0" applyFont="1" applyFill="1" applyBorder="1" applyAlignment="1">
      <alignment horizontal="right" vertical="top" wrapText="1"/>
    </xf>
    <xf numFmtId="0" fontId="6" fillId="3" borderId="3" xfId="0" applyFont="1" applyFill="1" applyBorder="1" applyAlignment="1">
      <alignment horizontal="right" vertical="top"/>
    </xf>
    <xf numFmtId="3" fontId="0" fillId="3" borderId="3" xfId="0" applyNumberFormat="1" applyFill="1" applyBorder="1" applyAlignment="1">
      <alignment horizontal="right" vertical="top" wrapText="1"/>
    </xf>
    <xf numFmtId="3" fontId="0" fillId="3" borderId="3" xfId="0" applyNumberFormat="1" applyFill="1" applyBorder="1" applyAlignment="1">
      <alignment horizontal="right" vertical="top"/>
    </xf>
    <xf numFmtId="168" fontId="0" fillId="3" borderId="3" xfId="2" applyNumberFormat="1" applyFont="1" applyFill="1" applyBorder="1" applyAlignment="1">
      <alignment horizontal="right" vertical="top" wrapText="1"/>
    </xf>
    <xf numFmtId="168" fontId="0" fillId="3" borderId="3" xfId="2" applyNumberFormat="1" applyFont="1" applyFill="1" applyBorder="1" applyAlignment="1">
      <alignment horizontal="right" vertical="top"/>
    </xf>
    <xf numFmtId="2" fontId="0" fillId="3" borderId="3" xfId="0" applyNumberFormat="1" applyFill="1" applyBorder="1" applyAlignment="1">
      <alignment horizontal="right" vertical="top" wrapText="1"/>
    </xf>
    <xf numFmtId="2" fontId="0" fillId="3" borderId="3" xfId="0" applyNumberFormat="1" applyFill="1" applyBorder="1" applyAlignment="1">
      <alignment horizontal="right" vertical="top"/>
    </xf>
    <xf numFmtId="169" fontId="0" fillId="3" borderId="3" xfId="0" applyNumberFormat="1" applyFill="1" applyBorder="1" applyAlignment="1">
      <alignment horizontal="right" vertical="top" wrapText="1"/>
    </xf>
    <xf numFmtId="169" fontId="0" fillId="3" borderId="3" xfId="0" applyNumberFormat="1" applyFill="1" applyBorder="1" applyAlignment="1">
      <alignment horizontal="right" vertical="top"/>
    </xf>
    <xf numFmtId="0" fontId="0" fillId="3" borderId="3" xfId="0" applyFont="1" applyFill="1" applyBorder="1" applyAlignment="1" applyProtection="1">
      <alignment horizontal="right" vertical="top" wrapText="1"/>
      <protection locked="0"/>
    </xf>
    <xf numFmtId="0" fontId="0" fillId="3" borderId="3" xfId="0" applyFont="1" applyFill="1" applyBorder="1" applyAlignment="1" applyProtection="1">
      <alignment horizontal="right" vertical="top"/>
      <protection locked="0"/>
    </xf>
    <xf numFmtId="3" fontId="0" fillId="3" borderId="12" xfId="0" applyNumberFormat="1" applyFont="1" applyFill="1" applyBorder="1" applyAlignment="1" applyProtection="1">
      <alignment horizontal="right" vertical="top" wrapText="1"/>
      <protection locked="0"/>
    </xf>
    <xf numFmtId="3" fontId="0" fillId="3" borderId="12" xfId="0" applyNumberFormat="1" applyFont="1" applyFill="1" applyBorder="1" applyAlignment="1" applyProtection="1">
      <alignment horizontal="right" vertical="top"/>
      <protection locked="0"/>
    </xf>
    <xf numFmtId="3" fontId="0" fillId="3" borderId="3" xfId="0" applyNumberFormat="1" applyFont="1" applyFill="1" applyBorder="1" applyAlignment="1" applyProtection="1">
      <alignment horizontal="right" vertical="top" wrapText="1"/>
      <protection locked="0"/>
    </xf>
    <xf numFmtId="3" fontId="0" fillId="3" borderId="3" xfId="0" applyNumberFormat="1" applyFont="1" applyFill="1" applyBorder="1" applyAlignment="1" applyProtection="1">
      <alignment horizontal="right" vertical="top"/>
      <protection locked="0"/>
    </xf>
    <xf numFmtId="0" fontId="0" fillId="2" borderId="3" xfId="0" applyFill="1" applyBorder="1" applyAlignment="1" applyProtection="1">
      <alignment horizontal="left" vertical="top" wrapText="1"/>
      <protection locked="0"/>
    </xf>
    <xf numFmtId="0" fontId="0" fillId="3" borderId="12" xfId="0" applyFont="1" applyFill="1" applyBorder="1" applyAlignment="1" applyProtection="1">
      <alignment horizontal="right" vertical="top"/>
      <protection locked="0"/>
    </xf>
    <xf numFmtId="0" fontId="0" fillId="3" borderId="3" xfId="0" applyFont="1" applyFill="1" applyBorder="1" applyAlignment="1">
      <alignment horizontal="right" vertical="top" wrapText="1"/>
    </xf>
    <xf numFmtId="0" fontId="0" fillId="3" borderId="3" xfId="0" applyFont="1" applyFill="1" applyBorder="1" applyAlignment="1">
      <alignment horizontal="right" vertical="top"/>
    </xf>
    <xf numFmtId="3" fontId="0" fillId="6" borderId="12" xfId="0" applyNumberFormat="1" applyFont="1" applyFill="1" applyBorder="1" applyAlignment="1" applyProtection="1">
      <alignment horizontal="right" vertical="top" wrapText="1"/>
      <protection locked="0"/>
    </xf>
    <xf numFmtId="3" fontId="0" fillId="6" borderId="12" xfId="0" applyNumberFormat="1" applyFont="1" applyFill="1" applyBorder="1" applyAlignment="1" applyProtection="1">
      <alignment horizontal="right" vertical="top"/>
      <protection locked="0"/>
    </xf>
    <xf numFmtId="3" fontId="0" fillId="6" borderId="2" xfId="0" applyNumberFormat="1" applyFont="1" applyFill="1" applyBorder="1" applyAlignment="1" applyProtection="1">
      <alignment horizontal="right" vertical="top" wrapText="1"/>
      <protection locked="0"/>
    </xf>
    <xf numFmtId="3" fontId="0" fillId="6" borderId="2" xfId="0" applyNumberFormat="1" applyFont="1" applyFill="1" applyBorder="1" applyAlignment="1" applyProtection="1">
      <alignment horizontal="right" vertical="top"/>
      <protection locked="0"/>
    </xf>
    <xf numFmtId="0" fontId="7"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11" fillId="8" borderId="13" xfId="0" applyFont="1" applyFill="1" applyBorder="1" applyAlignment="1">
      <alignment vertical="top" wrapText="1"/>
    </xf>
    <xf numFmtId="0" fontId="11" fillId="8" borderId="15" xfId="0" applyFont="1" applyFill="1" applyBorder="1" applyAlignment="1">
      <alignment vertical="top" wrapText="1"/>
    </xf>
    <xf numFmtId="0" fontId="11" fillId="8" borderId="0" xfId="0" applyFont="1" applyFill="1" applyBorder="1" applyAlignment="1">
      <alignment vertical="top" wrapText="1"/>
    </xf>
    <xf numFmtId="0" fontId="12" fillId="8" borderId="13" xfId="0" applyFont="1" applyFill="1" applyBorder="1" applyAlignment="1">
      <alignment wrapText="1"/>
    </xf>
    <xf numFmtId="0" fontId="11" fillId="9" borderId="13" xfId="0" applyFont="1" applyFill="1" applyBorder="1" applyAlignment="1">
      <alignment vertical="top" wrapText="1"/>
    </xf>
    <xf numFmtId="0" fontId="0" fillId="9" borderId="3" xfId="0" applyFont="1" applyFill="1" applyBorder="1" applyAlignment="1" applyProtection="1">
      <alignment horizontal="left" vertical="top" wrapText="1"/>
      <protection locked="0"/>
    </xf>
    <xf numFmtId="0" fontId="0" fillId="9" borderId="3" xfId="0" applyFill="1" applyBorder="1" applyAlignment="1" applyProtection="1">
      <alignment horizontal="left" vertical="top" wrapText="1"/>
      <protection locked="0"/>
    </xf>
    <xf numFmtId="0" fontId="0" fillId="9" borderId="3" xfId="0" applyFill="1" applyBorder="1" applyAlignment="1" applyProtection="1">
      <alignment horizontal="left" vertical="top"/>
      <protection locked="0"/>
    </xf>
    <xf numFmtId="0" fontId="0" fillId="9" borderId="3" xfId="0" applyFont="1" applyFill="1" applyBorder="1" applyAlignment="1" applyProtection="1">
      <alignment horizontal="left" vertical="top"/>
      <protection locked="0"/>
    </xf>
    <xf numFmtId="0" fontId="6" fillId="9" borderId="3" xfId="0" applyFont="1" applyFill="1" applyBorder="1" applyAlignment="1" applyProtection="1">
      <alignment horizontal="left" vertical="top" wrapText="1"/>
      <protection locked="0"/>
    </xf>
    <xf numFmtId="0" fontId="11" fillId="8" borderId="13" xfId="0" applyFont="1" applyFill="1" applyBorder="1" applyAlignment="1">
      <alignment horizontal="left" vertical="top" wrapText="1" indent="2"/>
    </xf>
    <xf numFmtId="0" fontId="11" fillId="9" borderId="13" xfId="0" applyFont="1" applyFill="1" applyBorder="1" applyAlignment="1">
      <alignment wrapText="1"/>
    </xf>
    <xf numFmtId="0" fontId="0" fillId="9" borderId="12" xfId="0" applyFont="1" applyFill="1" applyBorder="1" applyAlignment="1" applyProtection="1">
      <alignment horizontal="left" vertical="top" wrapText="1"/>
      <protection locked="0"/>
    </xf>
    <xf numFmtId="2" fontId="0" fillId="3" borderId="3" xfId="0" applyNumberFormat="1" applyFont="1" applyFill="1" applyBorder="1" applyAlignment="1" applyProtection="1">
      <alignment horizontal="right" vertical="top"/>
      <protection locked="0"/>
    </xf>
    <xf numFmtId="0" fontId="11" fillId="8" borderId="13" xfId="0" applyFont="1" applyFill="1" applyBorder="1" applyAlignment="1">
      <alignment horizontal="left" vertical="top" wrapText="1"/>
    </xf>
    <xf numFmtId="0" fontId="11" fillId="8" borderId="14" xfId="0" applyFont="1" applyFill="1" applyBorder="1" applyAlignment="1">
      <alignment horizontal="left" vertical="top" wrapText="1"/>
    </xf>
    <xf numFmtId="0" fontId="12" fillId="8" borderId="13" xfId="0" applyFont="1" applyFill="1" applyBorder="1" applyAlignment="1">
      <alignment vertical="top" wrapText="1"/>
    </xf>
    <xf numFmtId="9" fontId="0" fillId="3" borderId="3" xfId="4" applyFont="1" applyFill="1" applyBorder="1" applyAlignment="1" applyProtection="1">
      <alignment horizontal="right" vertical="top"/>
      <protection locked="0"/>
    </xf>
    <xf numFmtId="170" fontId="0" fillId="3" borderId="3" xfId="0" applyNumberFormat="1" applyFont="1" applyFill="1" applyBorder="1" applyAlignment="1" applyProtection="1">
      <alignment horizontal="right" vertical="top"/>
      <protection locked="0"/>
    </xf>
    <xf numFmtId="168" fontId="0" fillId="3" borderId="3" xfId="0" applyNumberFormat="1" applyFont="1" applyFill="1" applyBorder="1" applyAlignment="1" applyProtection="1">
      <alignment horizontal="right" vertical="top"/>
      <protection locked="0"/>
    </xf>
    <xf numFmtId="168" fontId="0" fillId="3" borderId="3" xfId="0" applyNumberFormat="1" applyFill="1" applyBorder="1" applyAlignment="1">
      <alignment horizontal="right" vertical="top" wrapText="1"/>
    </xf>
    <xf numFmtId="170" fontId="0" fillId="3" borderId="3" xfId="0" applyNumberFormat="1" applyFill="1" applyBorder="1" applyAlignment="1" applyProtection="1">
      <alignment horizontal="right" vertical="top"/>
      <protection locked="0"/>
    </xf>
    <xf numFmtId="0" fontId="0" fillId="3" borderId="3" xfId="0" applyNumberFormat="1" applyFont="1" applyFill="1" applyBorder="1" applyAlignment="1" applyProtection="1">
      <alignment horizontal="right" vertical="top"/>
      <protection locked="0"/>
    </xf>
    <xf numFmtId="0" fontId="0" fillId="3" borderId="3" xfId="0" applyNumberFormat="1" applyFill="1" applyBorder="1" applyAlignment="1">
      <alignment horizontal="right" vertical="top" wrapText="1"/>
    </xf>
    <xf numFmtId="43" fontId="0" fillId="3" borderId="3" xfId="0" applyNumberFormat="1" applyFill="1" applyBorder="1" applyAlignment="1">
      <alignment horizontal="right" vertical="top" wrapText="1"/>
    </xf>
    <xf numFmtId="43" fontId="0" fillId="3" borderId="3" xfId="0" applyNumberFormat="1" applyFont="1" applyFill="1" applyBorder="1" applyAlignment="1" applyProtection="1">
      <alignment horizontal="right" vertical="top" wrapText="1"/>
      <protection locked="0"/>
    </xf>
    <xf numFmtId="0" fontId="0" fillId="2" borderId="0" xfId="0" applyFont="1" applyFill="1" applyAlignment="1">
      <alignment horizontal="left" vertical="top" wrapText="1"/>
    </xf>
    <xf numFmtId="0" fontId="0" fillId="10" borderId="3" xfId="0" applyFont="1" applyFill="1" applyBorder="1" applyAlignment="1" applyProtection="1">
      <alignment horizontal="left" vertical="top"/>
      <protection locked="0"/>
    </xf>
    <xf numFmtId="0" fontId="0" fillId="6" borderId="12" xfId="0" applyNumberFormat="1" applyFont="1" applyFill="1" applyBorder="1" applyAlignment="1" applyProtection="1">
      <alignment horizontal="right" vertical="top" wrapText="1"/>
      <protection locked="0"/>
    </xf>
    <xf numFmtId="0" fontId="0" fillId="2" borderId="2" xfId="0" applyFont="1" applyFill="1" applyBorder="1" applyAlignment="1" applyProtection="1">
      <alignment horizontal="left" vertical="top" wrapText="1"/>
      <protection locked="0"/>
    </xf>
    <xf numFmtId="168" fontId="0" fillId="6" borderId="12" xfId="2" applyNumberFormat="1" applyFont="1" applyFill="1" applyBorder="1" applyAlignment="1" applyProtection="1">
      <alignment horizontal="right" vertical="top" wrapText="1"/>
      <protection locked="0"/>
    </xf>
    <xf numFmtId="0" fontId="0" fillId="2" borderId="12" xfId="0" applyFont="1" applyFill="1" applyBorder="1" applyAlignment="1" applyProtection="1">
      <alignment horizontal="left" vertical="top" wrapText="1"/>
      <protection locked="0"/>
    </xf>
    <xf numFmtId="0" fontId="0" fillId="2" borderId="0" xfId="0" applyFont="1"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pplyProtection="1">
      <alignment horizontal="left" vertical="top" wrapText="1"/>
      <protection locked="0"/>
    </xf>
    <xf numFmtId="1" fontId="0" fillId="3" borderId="2" xfId="0" applyNumberFormat="1" applyFill="1" applyBorder="1" applyAlignment="1" applyProtection="1">
      <alignment horizontal="right" vertical="top"/>
      <protection locked="0"/>
    </xf>
    <xf numFmtId="1" fontId="0" fillId="3" borderId="3" xfId="0" applyNumberFormat="1" applyFill="1" applyBorder="1" applyAlignment="1" applyProtection="1">
      <alignment horizontal="right" vertical="top"/>
      <protection locked="0"/>
    </xf>
    <xf numFmtId="0" fontId="0" fillId="6" borderId="12" xfId="0" applyFill="1" applyBorder="1" applyAlignment="1" applyProtection="1">
      <alignment horizontal="right" vertical="top" wrapText="1"/>
      <protection locked="0"/>
    </xf>
    <xf numFmtId="3" fontId="0" fillId="6" borderId="12" xfId="0" applyNumberFormat="1" applyFill="1" applyBorder="1" applyAlignment="1" applyProtection="1">
      <alignment horizontal="right" vertical="top"/>
      <protection locked="0"/>
    </xf>
    <xf numFmtId="1" fontId="0" fillId="6" borderId="12" xfId="0" applyNumberFormat="1" applyFont="1" applyFill="1" applyBorder="1" applyAlignment="1" applyProtection="1">
      <alignment horizontal="right" vertical="top" wrapText="1"/>
      <protection locked="0"/>
    </xf>
    <xf numFmtId="1" fontId="0" fillId="6" borderId="12" xfId="0" applyNumberFormat="1" applyFill="1" applyBorder="1" applyAlignment="1" applyProtection="1">
      <alignment horizontal="right" vertical="top" wrapText="1"/>
      <protection locked="0"/>
    </xf>
    <xf numFmtId="0" fontId="13" fillId="0" borderId="0" xfId="0" applyFont="1" applyAlignment="1">
      <alignment vertical="center" wrapText="1"/>
    </xf>
    <xf numFmtId="3" fontId="0" fillId="3" borderId="12" xfId="0" applyNumberFormat="1" applyFill="1" applyBorder="1" applyAlignment="1" applyProtection="1">
      <alignment horizontal="right" vertical="top"/>
      <protection locked="0"/>
    </xf>
    <xf numFmtId="0" fontId="0" fillId="2" borderId="0" xfId="0" applyFill="1" applyAlignment="1">
      <alignment horizontal="center" wrapText="1"/>
    </xf>
    <xf numFmtId="0" fontId="6" fillId="2" borderId="0" xfId="0" applyFont="1" applyFill="1"/>
    <xf numFmtId="0" fontId="0" fillId="4" borderId="0" xfId="0" applyFill="1"/>
    <xf numFmtId="0" fontId="0" fillId="5" borderId="0" xfId="0" applyFill="1"/>
    <xf numFmtId="0" fontId="0" fillId="11" borderId="0" xfId="0" applyFill="1"/>
    <xf numFmtId="0" fontId="1" fillId="2" borderId="1" xfId="0" applyFont="1" applyFill="1" applyBorder="1" applyAlignment="1">
      <alignment horizontal="left" wrapText="1"/>
    </xf>
    <xf numFmtId="0" fontId="0" fillId="3" borderId="3" xfId="0" applyFill="1" applyBorder="1" applyAlignment="1" applyProtection="1">
      <alignment horizontal="left" vertical="top" wrapText="1"/>
      <protection locked="0"/>
    </xf>
    <xf numFmtId="167" fontId="0" fillId="3" borderId="3" xfId="0" applyNumberFormat="1" applyFill="1" applyBorder="1" applyAlignment="1" applyProtection="1">
      <alignment horizontal="left" vertical="top" wrapText="1"/>
      <protection locked="0"/>
    </xf>
    <xf numFmtId="168" fontId="0" fillId="3" borderId="3" xfId="2" applyNumberFormat="1" applyFont="1" applyFill="1" applyBorder="1" applyAlignment="1" applyProtection="1">
      <alignment horizontal="left" vertical="top" wrapText="1"/>
      <protection locked="0"/>
    </xf>
    <xf numFmtId="0" fontId="6" fillId="2" borderId="3" xfId="0" applyFont="1" applyFill="1" applyBorder="1" applyAlignment="1">
      <alignment horizontal="center" vertical="top" wrapText="1"/>
    </xf>
    <xf numFmtId="0" fontId="6" fillId="3" borderId="3" xfId="0" applyFont="1" applyFill="1" applyBorder="1" applyAlignment="1" applyProtection="1">
      <alignment horizontal="left" vertical="top" wrapText="1"/>
      <protection locked="0"/>
    </xf>
    <xf numFmtId="0" fontId="0" fillId="2" borderId="0" xfId="0" applyFill="1" applyAlignment="1">
      <alignment vertical="top" wrapText="1"/>
    </xf>
    <xf numFmtId="0" fontId="0" fillId="2" borderId="0" xfId="0" applyFill="1" applyAlignment="1">
      <alignment horizontal="center" vertical="top" wrapText="1"/>
    </xf>
    <xf numFmtId="0" fontId="0" fillId="3" borderId="0" xfId="0" applyFill="1" applyAlignment="1" applyProtection="1">
      <alignment horizontal="left" vertical="top" wrapText="1"/>
      <protection locked="0"/>
    </xf>
    <xf numFmtId="167" fontId="0" fillId="3" borderId="0" xfId="0" applyNumberFormat="1" applyFill="1" applyAlignment="1" applyProtection="1">
      <alignment horizontal="left" vertical="top" wrapText="1"/>
      <protection locked="0"/>
    </xf>
    <xf numFmtId="168" fontId="0" fillId="3" borderId="0" xfId="2" applyNumberFormat="1" applyFont="1" applyFill="1" applyBorder="1" applyAlignment="1" applyProtection="1">
      <alignment horizontal="left" vertical="top" wrapText="1"/>
      <protection locked="0"/>
    </xf>
    <xf numFmtId="173" fontId="0" fillId="2" borderId="0" xfId="3" applyNumberFormat="1" applyFont="1" applyFill="1"/>
    <xf numFmtId="44" fontId="0" fillId="2" borderId="0" xfId="3" applyFont="1" applyFill="1"/>
    <xf numFmtId="167" fontId="0" fillId="2" borderId="0" xfId="0" applyNumberFormat="1" applyFill="1"/>
    <xf numFmtId="0" fontId="1" fillId="0" borderId="1" xfId="0" applyFont="1" applyFill="1" applyBorder="1" applyAlignment="1">
      <alignment horizontal="center" wrapText="1"/>
    </xf>
    <xf numFmtId="0" fontId="0" fillId="3" borderId="3" xfId="0" applyNumberFormat="1" applyFill="1" applyBorder="1" applyAlignment="1">
      <alignment horizontal="right" vertical="top"/>
    </xf>
    <xf numFmtId="0" fontId="0" fillId="3" borderId="3" xfId="2" applyNumberFormat="1" applyFont="1" applyFill="1" applyBorder="1" applyAlignment="1">
      <alignment horizontal="right" vertical="top"/>
    </xf>
    <xf numFmtId="0" fontId="0" fillId="2" borderId="0" xfId="0" applyFont="1" applyFill="1" applyAlignment="1">
      <alignment horizontal="right"/>
    </xf>
    <xf numFmtId="1" fontId="0" fillId="6" borderId="3" xfId="2" applyNumberFormat="1" applyFont="1" applyFill="1" applyBorder="1" applyAlignment="1">
      <alignment horizontal="right" vertical="top"/>
    </xf>
    <xf numFmtId="1" fontId="0" fillId="3" borderId="3" xfId="2" applyNumberFormat="1" applyFont="1" applyFill="1" applyBorder="1" applyAlignment="1">
      <alignment horizontal="right" vertical="top"/>
    </xf>
    <xf numFmtId="1" fontId="0" fillId="3" borderId="3" xfId="2" applyNumberFormat="1" applyFont="1" applyFill="1" applyBorder="1" applyAlignment="1" applyProtection="1">
      <alignment horizontal="right" vertical="top"/>
      <protection locked="0"/>
    </xf>
    <xf numFmtId="9" fontId="0" fillId="3" borderId="3" xfId="4" applyNumberFormat="1" applyFont="1" applyFill="1" applyBorder="1" applyAlignment="1" applyProtection="1">
      <alignment horizontal="right" vertical="top"/>
      <protection locked="0"/>
    </xf>
    <xf numFmtId="39" fontId="0" fillId="3" borderId="3" xfId="2" applyNumberFormat="1" applyFont="1" applyFill="1" applyBorder="1" applyAlignment="1">
      <alignment horizontal="right" vertical="top" wrapText="1"/>
    </xf>
    <xf numFmtId="39" fontId="0" fillId="3" borderId="3" xfId="2" applyNumberFormat="1" applyFont="1" applyFill="1" applyBorder="1" applyAlignment="1">
      <alignment horizontal="right" vertical="top"/>
    </xf>
    <xf numFmtId="0" fontId="13" fillId="0" borderId="0" xfId="0" applyFont="1" applyBorder="1" applyAlignment="1">
      <alignment vertical="center" wrapText="1"/>
    </xf>
    <xf numFmtId="0" fontId="0" fillId="0" borderId="0" xfId="0" applyFill="1" applyBorder="1" applyAlignment="1" applyProtection="1">
      <alignment horizontal="left" vertical="top"/>
      <protection locked="0"/>
    </xf>
    <xf numFmtId="0" fontId="11" fillId="0" borderId="0" xfId="0" applyFont="1" applyAlignment="1">
      <alignment wrapText="1"/>
    </xf>
    <xf numFmtId="1" fontId="0" fillId="3" borderId="2" xfId="0" applyNumberFormat="1" applyFont="1" applyFill="1" applyBorder="1" applyAlignment="1" applyProtection="1">
      <alignment horizontal="right" vertical="top"/>
      <protection locked="0"/>
    </xf>
    <xf numFmtId="0" fontId="0" fillId="3" borderId="2" xfId="0" applyFont="1" applyFill="1" applyBorder="1" applyAlignment="1" applyProtection="1">
      <alignment horizontal="right" vertical="top"/>
      <protection locked="0"/>
    </xf>
    <xf numFmtId="1" fontId="0" fillId="3" borderId="3" xfId="0" applyNumberFormat="1" applyFont="1" applyFill="1" applyBorder="1" applyAlignment="1" applyProtection="1">
      <alignment horizontal="right" vertical="top"/>
      <protection locked="0"/>
    </xf>
    <xf numFmtId="0" fontId="11" fillId="7" borderId="15" xfId="0" applyFont="1" applyFill="1" applyBorder="1" applyAlignment="1">
      <alignment horizontal="right" vertical="top" wrapText="1"/>
    </xf>
    <xf numFmtId="0" fontId="11" fillId="7" borderId="14" xfId="0" applyFont="1" applyFill="1" applyBorder="1" applyAlignment="1">
      <alignment horizontal="right" vertical="top" wrapText="1"/>
    </xf>
    <xf numFmtId="171" fontId="11" fillId="7" borderId="15" xfId="0" applyNumberFormat="1" applyFont="1" applyFill="1" applyBorder="1" applyAlignment="1">
      <alignment horizontal="right" vertical="top" wrapText="1"/>
    </xf>
    <xf numFmtId="171" fontId="11" fillId="7" borderId="14" xfId="0" applyNumberFormat="1" applyFont="1" applyFill="1" applyBorder="1" applyAlignment="1">
      <alignment horizontal="right" vertical="top" wrapText="1"/>
    </xf>
    <xf numFmtId="1" fontId="0" fillId="3" borderId="2" xfId="0" applyNumberFormat="1" applyFill="1" applyBorder="1" applyAlignment="1">
      <alignment horizontal="right" vertical="top" wrapText="1"/>
    </xf>
    <xf numFmtId="1" fontId="11" fillId="7" borderId="15" xfId="0" applyNumberFormat="1" applyFont="1" applyFill="1" applyBorder="1" applyAlignment="1">
      <alignment horizontal="right" vertical="top" wrapText="1"/>
    </xf>
    <xf numFmtId="1" fontId="0" fillId="3" borderId="3" xfId="0" applyNumberFormat="1" applyFill="1" applyBorder="1" applyAlignment="1">
      <alignment horizontal="right" vertical="top" wrapText="1"/>
    </xf>
    <xf numFmtId="1" fontId="11" fillId="7" borderId="14" xfId="0" applyNumberFormat="1" applyFont="1" applyFill="1" applyBorder="1" applyAlignment="1">
      <alignment horizontal="right" vertical="top" wrapText="1"/>
    </xf>
    <xf numFmtId="0" fontId="7" fillId="0" borderId="0" xfId="0" applyFont="1" applyAlignment="1">
      <alignment horizontal="left" vertical="top"/>
    </xf>
    <xf numFmtId="1" fontId="0" fillId="3" borderId="3" xfId="0" applyNumberFormat="1" applyFont="1" applyFill="1" applyBorder="1" applyAlignment="1" applyProtection="1">
      <alignment horizontal="right" vertical="top" wrapText="1"/>
      <protection locked="0"/>
    </xf>
    <xf numFmtId="0" fontId="0" fillId="2" borderId="0" xfId="0" applyFont="1" applyFill="1" applyAlignment="1">
      <alignment vertical="top" wrapText="1"/>
    </xf>
    <xf numFmtId="0" fontId="0" fillId="2" borderId="2" xfId="0" applyFont="1" applyFill="1" applyBorder="1" applyAlignment="1" applyProtection="1">
      <alignment vertical="top" wrapText="1"/>
      <protection locked="0"/>
    </xf>
    <xf numFmtId="0" fontId="0" fillId="2" borderId="3" xfId="0" applyFont="1" applyFill="1" applyBorder="1" applyAlignment="1" applyProtection="1">
      <alignment vertical="top" wrapText="1"/>
      <protection locked="0"/>
    </xf>
    <xf numFmtId="0" fontId="0" fillId="2" borderId="3" xfId="0" quotePrefix="1" applyFont="1" applyFill="1" applyBorder="1" applyAlignment="1">
      <alignment vertical="top" wrapText="1"/>
    </xf>
    <xf numFmtId="0" fontId="0" fillId="3" borderId="3" xfId="0" applyFill="1" applyBorder="1" applyAlignment="1" applyProtection="1">
      <alignment horizontal="right" vertical="top" wrapText="1"/>
      <protection locked="0"/>
    </xf>
    <xf numFmtId="9" fontId="0" fillId="3" borderId="3" xfId="0" applyNumberFormat="1" applyFont="1" applyFill="1" applyBorder="1" applyAlignment="1" applyProtection="1">
      <alignment horizontal="right" vertical="top" wrapText="1"/>
      <protection locked="0"/>
    </xf>
    <xf numFmtId="0" fontId="0" fillId="2" borderId="2" xfId="0" applyFill="1" applyBorder="1" applyAlignment="1" applyProtection="1">
      <alignment horizontal="left" wrapText="1"/>
      <protection locked="0"/>
    </xf>
    <xf numFmtId="0" fontId="0" fillId="2" borderId="1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3" xfId="0" applyFill="1" applyBorder="1" applyAlignment="1" applyProtection="1">
      <alignment horizontal="left" wrapText="1" shrinkToFit="1"/>
      <protection locked="0"/>
    </xf>
    <xf numFmtId="3" fontId="11" fillId="7" borderId="14" xfId="0" applyNumberFormat="1" applyFont="1" applyFill="1" applyBorder="1" applyAlignment="1">
      <alignment horizontal="right" vertical="top" wrapText="1"/>
    </xf>
    <xf numFmtId="0" fontId="0" fillId="9" borderId="3" xfId="0" applyFont="1" applyFill="1" applyBorder="1" applyAlignment="1" applyProtection="1">
      <alignment horizontal="right" vertical="top" wrapText="1"/>
      <protection locked="0"/>
    </xf>
    <xf numFmtId="0" fontId="0" fillId="9" borderId="3" xfId="0" applyFont="1" applyFill="1" applyBorder="1" applyAlignment="1" applyProtection="1">
      <alignment horizontal="right" vertical="top"/>
      <protection locked="0"/>
    </xf>
    <xf numFmtId="0" fontId="6" fillId="9" borderId="3" xfId="0" applyFont="1" applyFill="1" applyBorder="1" applyAlignment="1" applyProtection="1">
      <alignment horizontal="right" vertical="top"/>
      <protection locked="0"/>
    </xf>
    <xf numFmtId="0" fontId="11" fillId="7" borderId="13" xfId="0" applyFont="1" applyFill="1" applyBorder="1" applyAlignment="1">
      <alignment horizontal="right" vertical="top" wrapText="1"/>
    </xf>
    <xf numFmtId="9" fontId="11" fillId="7" borderId="14" xfId="0" applyNumberFormat="1" applyFont="1" applyFill="1" applyBorder="1" applyAlignment="1">
      <alignment horizontal="right" vertical="top" wrapText="1"/>
    </xf>
    <xf numFmtId="0" fontId="0" fillId="3" borderId="2" xfId="0" applyFont="1" applyFill="1" applyBorder="1" applyAlignment="1" applyProtection="1">
      <alignment horizontal="right" vertical="top" wrapText="1"/>
      <protection locked="0"/>
    </xf>
    <xf numFmtId="0" fontId="11" fillId="0" borderId="0" xfId="0" applyFont="1" applyAlignment="1">
      <alignment horizontal="left" vertical="top" wrapText="1"/>
    </xf>
    <xf numFmtId="3" fontId="11" fillId="7" borderId="15" xfId="0" applyNumberFormat="1" applyFont="1" applyFill="1" applyBorder="1" applyAlignment="1">
      <alignment horizontal="right" vertical="top" wrapText="1"/>
    </xf>
    <xf numFmtId="172" fontId="11" fillId="7" borderId="14" xfId="0" applyNumberFormat="1" applyFont="1" applyFill="1" applyBorder="1" applyAlignment="1">
      <alignment horizontal="right" vertical="top" wrapText="1"/>
    </xf>
    <xf numFmtId="0" fontId="0" fillId="3" borderId="3" xfId="0" applyFill="1" applyBorder="1" applyAlignment="1" applyProtection="1">
      <alignment horizontal="right" vertical="top"/>
      <protection locked="0"/>
    </xf>
    <xf numFmtId="0" fontId="14" fillId="7" borderId="15" xfId="0" applyFont="1" applyFill="1" applyBorder="1" applyAlignment="1">
      <alignment horizontal="right" vertical="top" wrapText="1"/>
    </xf>
    <xf numFmtId="171" fontId="14" fillId="7" borderId="14" xfId="0" applyNumberFormat="1" applyFont="1" applyFill="1" applyBorder="1" applyAlignment="1">
      <alignment horizontal="right" vertical="top" wrapText="1"/>
    </xf>
    <xf numFmtId="0" fontId="7"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applyAlignment="1">
      <alignment horizontal="left" vertical="top" wrapText="1"/>
    </xf>
    <xf numFmtId="3" fontId="0" fillId="3" borderId="2" xfId="0" applyNumberFormat="1" applyFont="1" applyFill="1" applyBorder="1" applyAlignment="1" applyProtection="1">
      <alignment horizontal="right" vertical="top"/>
      <protection locked="0"/>
    </xf>
    <xf numFmtId="3" fontId="0" fillId="3" borderId="3" xfId="0" applyNumberFormat="1" applyFill="1" applyBorder="1" applyAlignment="1" applyProtection="1">
      <alignment horizontal="right" vertical="top"/>
      <protection locked="0"/>
    </xf>
    <xf numFmtId="0" fontId="0" fillId="3" borderId="12" xfId="0" applyFill="1" applyBorder="1" applyAlignment="1" applyProtection="1">
      <alignment horizontal="right" vertical="top" wrapText="1"/>
      <protection locked="0"/>
    </xf>
    <xf numFmtId="0" fontId="0" fillId="2" borderId="0" xfId="0" applyFont="1" applyFill="1" applyAlignment="1">
      <alignment vertical="top"/>
    </xf>
    <xf numFmtId="0" fontId="7" fillId="0" borderId="0" xfId="0" applyFont="1" applyAlignment="1">
      <alignment vertical="top" wrapText="1"/>
    </xf>
    <xf numFmtId="0" fontId="0" fillId="3" borderId="12" xfId="0" applyFill="1" applyBorder="1" applyAlignment="1">
      <alignment horizontal="right" vertical="top" wrapText="1"/>
    </xf>
    <xf numFmtId="0" fontId="0" fillId="2" borderId="0" xfId="0" applyFont="1" applyFill="1" applyAlignment="1">
      <alignment horizontal="left" vertical="top"/>
    </xf>
    <xf numFmtId="0" fontId="0" fillId="0" borderId="0" xfId="0" applyFont="1" applyFill="1" applyBorder="1" applyAlignment="1" applyProtection="1">
      <alignment horizontal="left" vertical="top" wrapText="1"/>
      <protection locked="0"/>
    </xf>
    <xf numFmtId="0" fontId="0" fillId="0" borderId="0" xfId="0" applyAlignment="1">
      <alignment horizontal="left" wrapText="1"/>
    </xf>
    <xf numFmtId="0" fontId="13" fillId="0" borderId="0" xfId="0" applyFont="1" applyAlignment="1">
      <alignment horizontal="left" wrapText="1"/>
    </xf>
    <xf numFmtId="0" fontId="0" fillId="0" borderId="0" xfId="0"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6" fillId="3" borderId="12" xfId="0" applyFont="1" applyFill="1" applyBorder="1" applyAlignment="1">
      <alignment horizontal="right" vertical="top" wrapText="1"/>
    </xf>
  </cellXfs>
  <cellStyles count="5">
    <cellStyle name="Comma" xfId="2" builtinId="3"/>
    <cellStyle name="Currency" xfId="3" builtinId="4"/>
    <cellStyle name="Normal" xfId="0" builtinId="0"/>
    <cellStyle name="Normal 5" xfId="1" xr:uid="{44901C1E-E1A5-402C-83AA-434CF17166C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60" zoomScaleNormal="60" zoomScalePageLayoutView="90" workbookViewId="0">
      <selection activeCell="C27" sqref="C27"/>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2" t="s">
        <v>3</v>
      </c>
    </row>
    <row r="4" spans="2:15" ht="26.25" x14ac:dyDescent="0.4">
      <c r="B4" s="52" t="s">
        <v>4</v>
      </c>
    </row>
    <row r="5" spans="2:15" ht="19.5" thickBot="1" x14ac:dyDescent="0.35">
      <c r="B5" s="79" t="s">
        <v>5</v>
      </c>
    </row>
    <row r="6" spans="2:15" ht="15.75" thickBot="1" x14ac:dyDescent="0.3">
      <c r="B6" s="32" t="s">
        <v>6</v>
      </c>
      <c r="C6" s="33"/>
      <c r="D6" s="33"/>
      <c r="E6" s="33"/>
      <c r="F6" s="33"/>
      <c r="G6" s="33"/>
      <c r="H6" s="34"/>
      <c r="J6" s="32" t="s">
        <v>7</v>
      </c>
      <c r="K6" s="33"/>
      <c r="L6" s="33"/>
      <c r="M6" s="33"/>
      <c r="N6" s="33"/>
      <c r="O6" s="34"/>
    </row>
    <row r="7" spans="2:15" x14ac:dyDescent="0.25">
      <c r="B7" s="20">
        <v>1</v>
      </c>
      <c r="C7" s="27" t="s">
        <v>8</v>
      </c>
      <c r="D7" s="28"/>
      <c r="E7" s="28"/>
      <c r="F7" s="28"/>
      <c r="G7" s="28"/>
      <c r="H7" s="29"/>
      <c r="J7" s="49"/>
      <c r="K7" s="48"/>
      <c r="L7" s="48"/>
      <c r="M7" s="48"/>
      <c r="N7" s="48"/>
      <c r="O7" s="50"/>
    </row>
    <row r="8" spans="2:15" x14ac:dyDescent="0.25">
      <c r="B8" s="21">
        <v>2</v>
      </c>
      <c r="C8" s="2" t="s">
        <v>9</v>
      </c>
      <c r="D8" s="22"/>
      <c r="E8" s="22"/>
      <c r="F8" s="22"/>
      <c r="G8" s="22"/>
      <c r="H8" s="23"/>
      <c r="J8" s="49"/>
      <c r="K8" s="48"/>
      <c r="L8" s="48"/>
      <c r="M8" s="48"/>
      <c r="N8" s="48"/>
      <c r="O8" s="50"/>
    </row>
    <row r="9" spans="2:15" ht="14.1" customHeight="1" x14ac:dyDescent="0.25">
      <c r="B9" s="21">
        <v>3</v>
      </c>
      <c r="C9" s="2" t="s">
        <v>10</v>
      </c>
      <c r="D9" s="22"/>
      <c r="E9" s="22"/>
      <c r="F9" s="22"/>
      <c r="G9" s="22"/>
      <c r="H9" s="23"/>
      <c r="J9" s="49"/>
      <c r="K9" s="5" t="s">
        <v>11</v>
      </c>
      <c r="L9" s="5" t="s">
        <v>12</v>
      </c>
      <c r="M9" s="5" t="s">
        <v>13</v>
      </c>
      <c r="N9" s="5"/>
      <c r="O9" s="50"/>
    </row>
    <row r="10" spans="2:15" ht="14.1" customHeight="1" x14ac:dyDescent="0.25">
      <c r="B10" s="21">
        <v>4</v>
      </c>
      <c r="C10" s="42" t="s">
        <v>14</v>
      </c>
      <c r="D10" s="42"/>
      <c r="E10" s="42"/>
      <c r="F10" s="42"/>
      <c r="G10" s="42"/>
      <c r="H10" s="81"/>
      <c r="J10" s="49"/>
      <c r="K10" s="35" t="s">
        <v>15</v>
      </c>
      <c r="L10" s="35" t="s">
        <v>16</v>
      </c>
      <c r="M10" s="35" t="s">
        <v>17</v>
      </c>
      <c r="N10" s="35" t="s">
        <v>18</v>
      </c>
      <c r="O10" s="50"/>
    </row>
    <row r="11" spans="2:15" s="48" customFormat="1" ht="14.1" customHeight="1" x14ac:dyDescent="0.25">
      <c r="B11" s="21">
        <v>5</v>
      </c>
      <c r="C11" s="80" t="s">
        <v>19</v>
      </c>
      <c r="D11" s="80"/>
      <c r="E11" s="80"/>
      <c r="F11" s="80"/>
      <c r="G11" s="80"/>
      <c r="H11" s="45"/>
      <c r="J11" s="49"/>
      <c r="K11" s="35" t="s">
        <v>20</v>
      </c>
      <c r="L11" s="35" t="s">
        <v>21</v>
      </c>
      <c r="M11" s="35"/>
      <c r="N11" s="35" t="s">
        <v>22</v>
      </c>
      <c r="O11" s="50"/>
    </row>
    <row r="12" spans="2:15" ht="14.1" customHeight="1" x14ac:dyDescent="0.25">
      <c r="B12" s="21"/>
      <c r="C12" s="2" t="s">
        <v>23</v>
      </c>
      <c r="D12" s="22"/>
      <c r="E12" s="22"/>
      <c r="F12" s="22"/>
      <c r="G12" s="22"/>
      <c r="H12" s="23"/>
      <c r="J12" s="49"/>
      <c r="K12" s="35" t="s">
        <v>24</v>
      </c>
      <c r="L12" s="35" t="s">
        <v>25</v>
      </c>
      <c r="M12" s="35"/>
      <c r="N12" s="35" t="s">
        <v>26</v>
      </c>
      <c r="O12" s="50"/>
    </row>
    <row r="13" spans="2:15" ht="14.1" customHeight="1" x14ac:dyDescent="0.25">
      <c r="B13" s="21">
        <v>6</v>
      </c>
      <c r="C13" s="2" t="s">
        <v>27</v>
      </c>
      <c r="D13" s="22"/>
      <c r="E13" s="22"/>
      <c r="F13" s="22"/>
      <c r="G13" s="22"/>
      <c r="H13" s="23"/>
      <c r="J13" s="49"/>
      <c r="K13" s="35" t="s">
        <v>28</v>
      </c>
      <c r="L13" s="35" t="s">
        <v>29</v>
      </c>
      <c r="M13" s="35"/>
      <c r="N13" s="35" t="s">
        <v>30</v>
      </c>
      <c r="O13" s="50"/>
    </row>
    <row r="14" spans="2:15" ht="14.1" customHeight="1" x14ac:dyDescent="0.25">
      <c r="B14" s="21">
        <v>7</v>
      </c>
      <c r="C14" s="2" t="s">
        <v>31</v>
      </c>
      <c r="D14" s="22"/>
      <c r="E14" s="22"/>
      <c r="F14" s="22"/>
      <c r="G14" s="22"/>
      <c r="H14" s="23"/>
      <c r="J14" s="49"/>
      <c r="K14" s="35" t="s">
        <v>32</v>
      </c>
      <c r="L14" s="35" t="s">
        <v>33</v>
      </c>
      <c r="M14" s="35"/>
      <c r="N14" s="35" t="s">
        <v>34</v>
      </c>
      <c r="O14" s="50"/>
    </row>
    <row r="15" spans="2:15" x14ac:dyDescent="0.25">
      <c r="B15" s="21"/>
      <c r="C15" s="2" t="s">
        <v>35</v>
      </c>
      <c r="D15" s="22"/>
      <c r="E15" s="22"/>
      <c r="F15" s="22"/>
      <c r="G15" s="22"/>
      <c r="H15" s="23"/>
      <c r="J15" s="49"/>
      <c r="K15" s="35"/>
      <c r="L15" s="35" t="s">
        <v>36</v>
      </c>
      <c r="M15" s="35"/>
      <c r="N15" s="35" t="s">
        <v>37</v>
      </c>
      <c r="O15" s="50"/>
    </row>
    <row r="16" spans="2:15" ht="30" x14ac:dyDescent="0.25">
      <c r="B16" s="21">
        <v>8</v>
      </c>
      <c r="C16" s="2" t="s">
        <v>38</v>
      </c>
      <c r="D16" s="22"/>
      <c r="E16" s="22"/>
      <c r="F16" s="22"/>
      <c r="G16" s="22"/>
      <c r="H16" s="23"/>
      <c r="J16" s="49"/>
      <c r="K16" s="35"/>
      <c r="L16" s="35" t="s">
        <v>39</v>
      </c>
      <c r="M16" s="35" t="s">
        <v>40</v>
      </c>
      <c r="N16" s="35" t="s">
        <v>41</v>
      </c>
      <c r="O16" s="50"/>
    </row>
    <row r="17" spans="2:15" ht="15.75" thickBot="1" x14ac:dyDescent="0.3">
      <c r="B17" s="24" t="s">
        <v>42</v>
      </c>
      <c r="C17" s="31" t="s">
        <v>43</v>
      </c>
      <c r="D17" s="25"/>
      <c r="E17" s="25"/>
      <c r="F17" s="25"/>
      <c r="G17" s="25"/>
      <c r="H17" s="26"/>
      <c r="J17" s="49"/>
      <c r="K17" s="35"/>
      <c r="L17" s="35" t="s">
        <v>44</v>
      </c>
      <c r="M17" s="35"/>
      <c r="N17" s="35"/>
      <c r="O17" s="50"/>
    </row>
    <row r="18" spans="2:15" ht="18" customHeight="1" x14ac:dyDescent="0.25">
      <c r="J18" s="122"/>
      <c r="K18" s="35"/>
      <c r="L18" s="35" t="s">
        <v>45</v>
      </c>
      <c r="M18" s="35"/>
      <c r="N18" s="35"/>
      <c r="O18" s="50"/>
    </row>
    <row r="19" spans="2:15" ht="18" customHeight="1" thickBot="1" x14ac:dyDescent="0.3">
      <c r="B19" s="46" t="s">
        <v>46</v>
      </c>
      <c r="J19" s="122"/>
      <c r="K19" s="35"/>
      <c r="L19" s="35" t="s">
        <v>47</v>
      </c>
      <c r="M19" s="35"/>
      <c r="N19" s="35"/>
      <c r="O19" s="126"/>
    </row>
    <row r="20" spans="2:15" ht="18" customHeight="1" thickBot="1" x14ac:dyDescent="0.3">
      <c r="B20" s="53" t="s">
        <v>48</v>
      </c>
      <c r="C20" s="60"/>
      <c r="D20" s="121" t="s">
        <v>1149</v>
      </c>
      <c r="E20" s="57"/>
      <c r="J20" s="123"/>
      <c r="K20" s="124"/>
      <c r="L20" s="124"/>
      <c r="M20" s="124"/>
      <c r="N20" s="124"/>
      <c r="O20" s="125"/>
    </row>
    <row r="21" spans="2:15" x14ac:dyDescent="0.25">
      <c r="B21" s="54" t="s">
        <v>49</v>
      </c>
      <c r="C21" s="48"/>
      <c r="D21" s="82">
        <v>2020</v>
      </c>
      <c r="E21" s="58"/>
      <c r="J21"/>
      <c r="K21"/>
      <c r="L21"/>
      <c r="M21"/>
      <c r="N21"/>
      <c r="O21"/>
    </row>
    <row r="22" spans="2:15" x14ac:dyDescent="0.25">
      <c r="B22" s="54" t="s">
        <v>50</v>
      </c>
      <c r="C22" s="48"/>
      <c r="D22" s="82">
        <v>2021</v>
      </c>
      <c r="E22" s="56"/>
      <c r="J22"/>
      <c r="K22"/>
      <c r="L22"/>
      <c r="M22"/>
      <c r="N22"/>
      <c r="O22"/>
    </row>
    <row r="23" spans="2:15" x14ac:dyDescent="0.25">
      <c r="B23" s="54" t="s">
        <v>51</v>
      </c>
      <c r="C23" s="48"/>
      <c r="D23" s="83" t="s">
        <v>1150</v>
      </c>
      <c r="E23" s="48"/>
    </row>
    <row r="24" spans="2:15" ht="15.75" thickBot="1" x14ac:dyDescent="0.3">
      <c r="B24" s="55" t="s">
        <v>52</v>
      </c>
      <c r="C24" s="51"/>
      <c r="D24" s="84">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44232</v>
      </c>
    </row>
  </sheetData>
  <pageMargins left="0.7" right="0.7" top="0.75" bottom="0.75" header="0.3" footer="0.3"/>
  <pageSetup paperSize="3" scale="9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M55"/>
  <sheetViews>
    <sheetView view="pageBreakPreview" topLeftCell="A50" zoomScale="40" zoomScaleNormal="100" zoomScaleSheetLayoutView="40" zoomScalePageLayoutView="70" workbookViewId="0">
      <selection activeCell="V55" sqref="V55"/>
    </sheetView>
  </sheetViews>
  <sheetFormatPr defaultColWidth="9.140625" defaultRowHeight="15" outlineLevelCol="1" x14ac:dyDescent="0.25"/>
  <cols>
    <col min="1" max="1" width="5.5703125" style="8" customWidth="1"/>
    <col min="2" max="2" width="37.140625" style="1" customWidth="1"/>
    <col min="3" max="3" width="35.570312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4.85546875" style="8" bestFit="1" customWidth="1"/>
    <col min="22" max="22" width="13.28515625" style="8" bestFit="1" customWidth="1"/>
    <col min="23" max="24" width="13" style="8" bestFit="1" customWidth="1"/>
    <col min="25" max="25" width="14.85546875" style="8" bestFit="1" customWidth="1"/>
    <col min="26" max="26" width="13.28515625" style="8" bestFit="1" customWidth="1"/>
    <col min="27" max="28" width="13" style="8" bestFit="1" customWidth="1"/>
    <col min="29" max="29" width="9.42578125" style="8" customWidth="1" outlineLevel="1"/>
    <col min="30" max="30" width="11.28515625" style="8" customWidth="1" outlineLevel="1"/>
    <col min="31" max="32" width="10.42578125" style="8" customWidth="1" outlineLevel="1"/>
    <col min="33" max="33" width="9.42578125" style="8" customWidth="1" outlineLevel="1"/>
    <col min="34" max="34" width="11.28515625" style="8" customWidth="1" outlineLevel="1"/>
    <col min="35" max="36" width="10.42578125" style="8" customWidth="1" outlineLevel="1"/>
    <col min="37" max="37" width="66.140625" style="1" customWidth="1"/>
    <col min="38" max="38" width="52.28515625" style="8" customWidth="1"/>
    <col min="39" max="16384" width="9.140625" style="8"/>
  </cols>
  <sheetData>
    <row r="1" spans="1:39" ht="15.75" thickBot="1" x14ac:dyDescent="0.3"/>
    <row r="2" spans="1:39" x14ac:dyDescent="0.25">
      <c r="B2" s="14" t="s">
        <v>48</v>
      </c>
      <c r="C2" s="19" t="str">
        <f>IF('Quarterly Submission Guide'!$D$20 = "", "",'Quarterly Submission Guide'!$D$20)</f>
        <v>Southern California Edison Company</v>
      </c>
    </row>
    <row r="3" spans="1:39" x14ac:dyDescent="0.25">
      <c r="B3" s="15" t="s">
        <v>54</v>
      </c>
      <c r="C3" s="13">
        <v>8</v>
      </c>
    </row>
    <row r="4" spans="1:39" ht="15.75" thickBot="1" x14ac:dyDescent="0.3">
      <c r="B4" s="16" t="s">
        <v>52</v>
      </c>
      <c r="C4" s="30">
        <v>44232</v>
      </c>
    </row>
    <row r="5" spans="1:39" x14ac:dyDescent="0.25">
      <c r="AC5" s="61" t="s">
        <v>56</v>
      </c>
    </row>
    <row r="6" spans="1:39" ht="18" customHeight="1" x14ac:dyDescent="0.25">
      <c r="B6" s="3" t="s">
        <v>663</v>
      </c>
      <c r="C6" s="2"/>
      <c r="D6" s="2"/>
      <c r="E6" s="2" t="s">
        <v>642</v>
      </c>
      <c r="F6" s="2" t="s">
        <v>643</v>
      </c>
      <c r="G6" s="2" t="s">
        <v>644</v>
      </c>
      <c r="H6" s="2" t="s">
        <v>645</v>
      </c>
      <c r="I6" s="2" t="s">
        <v>642</v>
      </c>
      <c r="J6" s="2" t="s">
        <v>643</v>
      </c>
      <c r="K6" s="2" t="s">
        <v>644</v>
      </c>
      <c r="L6" s="2" t="s">
        <v>645</v>
      </c>
      <c r="M6" s="2" t="s">
        <v>642</v>
      </c>
      <c r="N6" s="2" t="s">
        <v>643</v>
      </c>
      <c r="O6" s="2" t="s">
        <v>644</v>
      </c>
      <c r="P6" s="2" t="s">
        <v>645</v>
      </c>
      <c r="Q6" s="2" t="s">
        <v>642</v>
      </c>
      <c r="R6" s="2" t="s">
        <v>643</v>
      </c>
      <c r="S6" s="2" t="s">
        <v>644</v>
      </c>
      <c r="T6" s="2" t="s">
        <v>645</v>
      </c>
      <c r="U6" s="2" t="s">
        <v>642</v>
      </c>
      <c r="V6" s="2" t="s">
        <v>643</v>
      </c>
      <c r="W6" s="2" t="s">
        <v>644</v>
      </c>
      <c r="X6" s="2" t="s">
        <v>645</v>
      </c>
      <c r="Y6" s="2" t="s">
        <v>642</v>
      </c>
      <c r="Z6" s="2" t="s">
        <v>643</v>
      </c>
      <c r="AA6" s="2" t="s">
        <v>644</v>
      </c>
      <c r="AB6" s="2" t="s">
        <v>645</v>
      </c>
      <c r="AC6" s="2" t="s">
        <v>642</v>
      </c>
      <c r="AD6" s="2" t="s">
        <v>643</v>
      </c>
      <c r="AE6" s="2" t="s">
        <v>644</v>
      </c>
      <c r="AF6" s="2" t="s">
        <v>645</v>
      </c>
      <c r="AG6" s="2" t="s">
        <v>642</v>
      </c>
      <c r="AH6" s="2" t="s">
        <v>643</v>
      </c>
      <c r="AI6" s="2" t="s">
        <v>644</v>
      </c>
      <c r="AJ6" s="2" t="s">
        <v>645</v>
      </c>
      <c r="AK6" s="7"/>
      <c r="AL6" s="2"/>
    </row>
    <row r="7" spans="1:39" x14ac:dyDescent="0.25">
      <c r="B7" s="5" t="s">
        <v>58</v>
      </c>
      <c r="C7" s="6" t="s">
        <v>59</v>
      </c>
      <c r="D7" s="6" t="s">
        <v>172</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61</v>
      </c>
      <c r="AL7" s="6" t="s">
        <v>62</v>
      </c>
      <c r="AM7" s="17"/>
    </row>
    <row r="8" spans="1:39" ht="195" x14ac:dyDescent="0.25">
      <c r="A8" s="289" t="s">
        <v>361</v>
      </c>
      <c r="B8" s="37" t="s">
        <v>664</v>
      </c>
      <c r="C8" s="9" t="s">
        <v>64</v>
      </c>
      <c r="D8" s="12" t="s">
        <v>665</v>
      </c>
      <c r="E8" s="288" t="s">
        <v>73</v>
      </c>
      <c r="F8" s="288" t="s">
        <v>73</v>
      </c>
      <c r="G8" s="288" t="s">
        <v>73</v>
      </c>
      <c r="H8" s="288" t="s">
        <v>73</v>
      </c>
      <c r="I8" s="288" t="s">
        <v>73</v>
      </c>
      <c r="J8" s="288" t="s">
        <v>73</v>
      </c>
      <c r="K8" s="288" t="s">
        <v>73</v>
      </c>
      <c r="L8" s="288" t="s">
        <v>73</v>
      </c>
      <c r="M8" s="288" t="s">
        <v>73</v>
      </c>
      <c r="N8" s="288" t="s">
        <v>73</v>
      </c>
      <c r="O8" s="288" t="s">
        <v>73</v>
      </c>
      <c r="P8" s="288" t="s">
        <v>73</v>
      </c>
      <c r="Q8" s="288" t="s">
        <v>73</v>
      </c>
      <c r="R8" s="288" t="s">
        <v>73</v>
      </c>
      <c r="S8" s="288" t="s">
        <v>73</v>
      </c>
      <c r="T8" s="288" t="s">
        <v>73</v>
      </c>
      <c r="U8" s="278">
        <v>17159.88</v>
      </c>
      <c r="V8" s="278">
        <v>0.85</v>
      </c>
      <c r="W8" s="278">
        <v>1126.19</v>
      </c>
      <c r="X8" s="278">
        <v>1452.86</v>
      </c>
      <c r="Y8" s="286">
        <v>16963.45</v>
      </c>
      <c r="Z8" s="286">
        <v>1</v>
      </c>
      <c r="AA8" s="286">
        <v>1039</v>
      </c>
      <c r="AB8" s="286">
        <v>1429</v>
      </c>
      <c r="AC8" s="111"/>
      <c r="AD8" s="111"/>
      <c r="AE8" s="111"/>
      <c r="AF8" s="111"/>
      <c r="AG8" s="111"/>
      <c r="AH8" s="111"/>
      <c r="AI8" s="111"/>
      <c r="AJ8" s="111"/>
      <c r="AK8" s="39" t="s">
        <v>666</v>
      </c>
      <c r="AL8" s="136" t="s">
        <v>1148</v>
      </c>
      <c r="AM8" s="17"/>
    </row>
    <row r="9" spans="1:39" ht="195" x14ac:dyDescent="0.25">
      <c r="A9" s="289"/>
      <c r="B9" s="41"/>
      <c r="C9" s="10" t="s">
        <v>68</v>
      </c>
      <c r="D9" s="12" t="s">
        <v>667</v>
      </c>
      <c r="E9" s="288" t="s">
        <v>73</v>
      </c>
      <c r="F9" s="288" t="s">
        <v>73</v>
      </c>
      <c r="G9" s="288" t="s">
        <v>73</v>
      </c>
      <c r="H9" s="288" t="s">
        <v>73</v>
      </c>
      <c r="I9" s="288" t="s">
        <v>73</v>
      </c>
      <c r="J9" s="288" t="s">
        <v>73</v>
      </c>
      <c r="K9" s="288" t="s">
        <v>73</v>
      </c>
      <c r="L9" s="288" t="s">
        <v>73</v>
      </c>
      <c r="M9" s="288" t="s">
        <v>73</v>
      </c>
      <c r="N9" s="288" t="s">
        <v>73</v>
      </c>
      <c r="O9" s="288" t="s">
        <v>73</v>
      </c>
      <c r="P9" s="288" t="s">
        <v>73</v>
      </c>
      <c r="Q9" s="288" t="s">
        <v>73</v>
      </c>
      <c r="R9" s="288" t="s">
        <v>73</v>
      </c>
      <c r="S9" s="288" t="s">
        <v>73</v>
      </c>
      <c r="T9" s="288" t="s">
        <v>73</v>
      </c>
      <c r="U9" s="270">
        <v>3446.19</v>
      </c>
      <c r="V9" s="270">
        <v>0.48</v>
      </c>
      <c r="W9" s="270">
        <v>749.7</v>
      </c>
      <c r="X9" s="270">
        <v>1363.52</v>
      </c>
      <c r="Y9" s="158">
        <v>3443</v>
      </c>
      <c r="Z9" s="158">
        <v>0.48</v>
      </c>
      <c r="AA9" s="158">
        <v>677</v>
      </c>
      <c r="AB9" s="158">
        <v>1340</v>
      </c>
      <c r="AC9" s="114"/>
      <c r="AD9" s="114"/>
      <c r="AE9" s="114"/>
      <c r="AF9" s="114"/>
      <c r="AG9" s="114"/>
      <c r="AH9" s="114"/>
      <c r="AI9" s="114"/>
      <c r="AJ9" s="114"/>
      <c r="AK9" s="38" t="s">
        <v>667</v>
      </c>
      <c r="AL9" s="136" t="s">
        <v>1148</v>
      </c>
      <c r="AM9" s="17"/>
    </row>
    <row r="10" spans="1:39" ht="195" x14ac:dyDescent="0.25">
      <c r="A10" s="289"/>
      <c r="B10" s="38"/>
      <c r="C10" s="10" t="s">
        <v>77</v>
      </c>
      <c r="D10" s="12" t="s">
        <v>668</v>
      </c>
      <c r="E10" s="288" t="s">
        <v>73</v>
      </c>
      <c r="F10" s="288" t="s">
        <v>73</v>
      </c>
      <c r="G10" s="288" t="s">
        <v>73</v>
      </c>
      <c r="H10" s="288" t="s">
        <v>73</v>
      </c>
      <c r="I10" s="288" t="s">
        <v>73</v>
      </c>
      <c r="J10" s="288" t="s">
        <v>73</v>
      </c>
      <c r="K10" s="288" t="s">
        <v>73</v>
      </c>
      <c r="L10" s="288" t="s">
        <v>73</v>
      </c>
      <c r="M10" s="288" t="s">
        <v>73</v>
      </c>
      <c r="N10" s="288" t="s">
        <v>73</v>
      </c>
      <c r="O10" s="288" t="s">
        <v>73</v>
      </c>
      <c r="P10" s="288" t="s">
        <v>73</v>
      </c>
      <c r="Q10" s="288" t="s">
        <v>73</v>
      </c>
      <c r="R10" s="288" t="s">
        <v>73</v>
      </c>
      <c r="S10" s="288" t="s">
        <v>73</v>
      </c>
      <c r="T10" s="288" t="s">
        <v>73</v>
      </c>
      <c r="U10" s="270">
        <v>36757</v>
      </c>
      <c r="V10" s="270">
        <v>6</v>
      </c>
      <c r="W10" s="270">
        <v>2550</v>
      </c>
      <c r="X10" s="270">
        <v>3923</v>
      </c>
      <c r="Y10" s="287">
        <v>36911</v>
      </c>
      <c r="Z10" s="287">
        <v>6</v>
      </c>
      <c r="AA10" s="287">
        <v>2207</v>
      </c>
      <c r="AB10" s="287">
        <v>3917</v>
      </c>
      <c r="AC10" s="112"/>
      <c r="AD10" s="112"/>
      <c r="AE10" s="112"/>
      <c r="AF10" s="112"/>
      <c r="AG10" s="112"/>
      <c r="AH10" s="112"/>
      <c r="AI10" s="112"/>
      <c r="AJ10" s="112"/>
      <c r="AK10" s="38" t="s">
        <v>669</v>
      </c>
      <c r="AL10" s="136" t="s">
        <v>1148</v>
      </c>
    </row>
    <row r="11" spans="1:39" ht="195" x14ac:dyDescent="0.25">
      <c r="A11" s="289"/>
      <c r="B11" s="38"/>
      <c r="C11" s="10" t="s">
        <v>83</v>
      </c>
      <c r="D11" s="12" t="s">
        <v>670</v>
      </c>
      <c r="E11" s="288" t="s">
        <v>73</v>
      </c>
      <c r="F11" s="288" t="s">
        <v>73</v>
      </c>
      <c r="G11" s="288" t="s">
        <v>73</v>
      </c>
      <c r="H11" s="288" t="s">
        <v>73</v>
      </c>
      <c r="I11" s="288" t="s">
        <v>73</v>
      </c>
      <c r="J11" s="288" t="s">
        <v>73</v>
      </c>
      <c r="K11" s="288" t="s">
        <v>73</v>
      </c>
      <c r="L11" s="288" t="s">
        <v>73</v>
      </c>
      <c r="M11" s="288" t="s">
        <v>73</v>
      </c>
      <c r="N11" s="288" t="s">
        <v>73</v>
      </c>
      <c r="O11" s="288" t="s">
        <v>73</v>
      </c>
      <c r="P11" s="288" t="s">
        <v>73</v>
      </c>
      <c r="Q11" s="288" t="s">
        <v>73</v>
      </c>
      <c r="R11" s="288" t="s">
        <v>73</v>
      </c>
      <c r="S11" s="288" t="s">
        <v>73</v>
      </c>
      <c r="T11" s="288" t="s">
        <v>73</v>
      </c>
      <c r="U11" s="270">
        <v>7305</v>
      </c>
      <c r="V11" s="270">
        <v>5</v>
      </c>
      <c r="W11" s="270">
        <v>1676</v>
      </c>
      <c r="X11" s="270">
        <v>3489</v>
      </c>
      <c r="Y11" s="287">
        <v>7502</v>
      </c>
      <c r="Z11" s="287">
        <v>5</v>
      </c>
      <c r="AA11" s="287">
        <v>1417</v>
      </c>
      <c r="AB11" s="287">
        <v>3489</v>
      </c>
      <c r="AC11" s="112"/>
      <c r="AD11" s="112"/>
      <c r="AE11" s="112"/>
      <c r="AF11" s="112"/>
      <c r="AG11" s="112"/>
      <c r="AH11" s="112"/>
      <c r="AI11" s="112"/>
      <c r="AJ11" s="112"/>
      <c r="AK11" s="38" t="s">
        <v>670</v>
      </c>
      <c r="AL11" s="136" t="s">
        <v>1148</v>
      </c>
    </row>
    <row r="12" spans="1:39" ht="195" x14ac:dyDescent="0.25">
      <c r="A12" s="289"/>
      <c r="B12" s="38"/>
      <c r="C12" s="10" t="s">
        <v>86</v>
      </c>
      <c r="D12" s="12" t="s">
        <v>671</v>
      </c>
      <c r="E12" s="288" t="s">
        <v>73</v>
      </c>
      <c r="F12" s="288" t="s">
        <v>73</v>
      </c>
      <c r="G12" s="288" t="s">
        <v>73</v>
      </c>
      <c r="H12" s="288" t="s">
        <v>73</v>
      </c>
      <c r="I12" s="288" t="s">
        <v>73</v>
      </c>
      <c r="J12" s="288" t="s">
        <v>73</v>
      </c>
      <c r="K12" s="288" t="s">
        <v>73</v>
      </c>
      <c r="L12" s="288" t="s">
        <v>73</v>
      </c>
      <c r="M12" s="288" t="s">
        <v>73</v>
      </c>
      <c r="N12" s="288" t="s">
        <v>73</v>
      </c>
      <c r="O12" s="288" t="s">
        <v>73</v>
      </c>
      <c r="P12" s="288" t="s">
        <v>73</v>
      </c>
      <c r="Q12" s="288" t="s">
        <v>73</v>
      </c>
      <c r="R12" s="288" t="s">
        <v>73</v>
      </c>
      <c r="S12" s="288" t="s">
        <v>73</v>
      </c>
      <c r="T12" s="288" t="s">
        <v>73</v>
      </c>
      <c r="U12" s="270">
        <v>3790432</v>
      </c>
      <c r="V12" s="270">
        <v>545</v>
      </c>
      <c r="W12" s="270">
        <v>209126</v>
      </c>
      <c r="X12" s="270">
        <v>323745</v>
      </c>
      <c r="Y12" s="160">
        <v>3790432</v>
      </c>
      <c r="Z12" s="160">
        <v>545</v>
      </c>
      <c r="AA12" s="160">
        <v>209126</v>
      </c>
      <c r="AB12" s="160">
        <v>323745</v>
      </c>
      <c r="AC12" s="112"/>
      <c r="AD12" s="112"/>
      <c r="AE12" s="112"/>
      <c r="AF12" s="112"/>
      <c r="AG12" s="112"/>
      <c r="AH12" s="112"/>
      <c r="AI12" s="112"/>
      <c r="AJ12" s="112"/>
      <c r="AK12" s="38" t="s">
        <v>271</v>
      </c>
      <c r="AL12" s="136" t="s">
        <v>1148</v>
      </c>
    </row>
    <row r="13" spans="1:39" ht="195" x14ac:dyDescent="0.25">
      <c r="A13" s="289"/>
      <c r="B13" s="38"/>
      <c r="C13" s="10" t="s">
        <v>88</v>
      </c>
      <c r="D13" s="290" t="s">
        <v>672</v>
      </c>
      <c r="E13" s="288" t="s">
        <v>73</v>
      </c>
      <c r="F13" s="288" t="s">
        <v>73</v>
      </c>
      <c r="G13" s="288" t="s">
        <v>73</v>
      </c>
      <c r="H13" s="288" t="s">
        <v>73</v>
      </c>
      <c r="I13" s="288" t="s">
        <v>73</v>
      </c>
      <c r="J13" s="288" t="s">
        <v>73</v>
      </c>
      <c r="K13" s="288" t="s">
        <v>73</v>
      </c>
      <c r="L13" s="288" t="s">
        <v>73</v>
      </c>
      <c r="M13" s="288" t="s">
        <v>73</v>
      </c>
      <c r="N13" s="288" t="s">
        <v>73</v>
      </c>
      <c r="O13" s="288" t="s">
        <v>73</v>
      </c>
      <c r="P13" s="288" t="s">
        <v>73</v>
      </c>
      <c r="Q13" s="288" t="s">
        <v>73</v>
      </c>
      <c r="R13" s="288" t="s">
        <v>73</v>
      </c>
      <c r="S13" s="288" t="s">
        <v>73</v>
      </c>
      <c r="T13" s="288" t="s">
        <v>73</v>
      </c>
      <c r="U13" s="270">
        <v>778819</v>
      </c>
      <c r="V13" s="270">
        <v>525</v>
      </c>
      <c r="W13" s="270">
        <v>149646</v>
      </c>
      <c r="X13" s="270">
        <v>294005</v>
      </c>
      <c r="Y13" s="160">
        <v>778819</v>
      </c>
      <c r="Z13" s="160">
        <v>525</v>
      </c>
      <c r="AA13" s="160">
        <v>149646</v>
      </c>
      <c r="AB13" s="160">
        <v>294005</v>
      </c>
      <c r="AC13" s="112"/>
      <c r="AD13" s="112"/>
      <c r="AE13" s="112"/>
      <c r="AF13" s="112"/>
      <c r="AG13" s="112"/>
      <c r="AH13" s="112"/>
      <c r="AI13" s="112"/>
      <c r="AJ13" s="112"/>
      <c r="AK13" s="136" t="s">
        <v>672</v>
      </c>
      <c r="AL13" s="136" t="s">
        <v>1148</v>
      </c>
    </row>
    <row r="14" spans="1:39" ht="195" x14ac:dyDescent="0.25">
      <c r="A14" s="289"/>
      <c r="B14" s="38"/>
      <c r="C14" s="10" t="s">
        <v>90</v>
      </c>
      <c r="D14" s="290" t="s">
        <v>673</v>
      </c>
      <c r="E14" s="288" t="s">
        <v>73</v>
      </c>
      <c r="F14" s="288" t="s">
        <v>73</v>
      </c>
      <c r="G14" s="288" t="s">
        <v>73</v>
      </c>
      <c r="H14" s="288" t="s">
        <v>73</v>
      </c>
      <c r="I14" s="288" t="s">
        <v>73</v>
      </c>
      <c r="J14" s="288" t="s">
        <v>73</v>
      </c>
      <c r="K14" s="288" t="s">
        <v>73</v>
      </c>
      <c r="L14" s="288" t="s">
        <v>73</v>
      </c>
      <c r="M14" s="288" t="s">
        <v>73</v>
      </c>
      <c r="N14" s="288" t="s">
        <v>73</v>
      </c>
      <c r="O14" s="288" t="s">
        <v>73</v>
      </c>
      <c r="P14" s="288" t="s">
        <v>73</v>
      </c>
      <c r="Q14" s="288" t="s">
        <v>73</v>
      </c>
      <c r="R14" s="288" t="s">
        <v>73</v>
      </c>
      <c r="S14" s="288" t="s">
        <v>73</v>
      </c>
      <c r="T14" s="288" t="s">
        <v>73</v>
      </c>
      <c r="U14" s="270">
        <v>1032899</v>
      </c>
      <c r="V14" s="270">
        <v>32</v>
      </c>
      <c r="W14" s="270">
        <v>30783</v>
      </c>
      <c r="X14" s="270">
        <v>44840</v>
      </c>
      <c r="Y14" s="160">
        <v>1032899</v>
      </c>
      <c r="Z14" s="160">
        <v>32</v>
      </c>
      <c r="AA14" s="160">
        <v>30783</v>
      </c>
      <c r="AB14" s="160">
        <v>44840</v>
      </c>
      <c r="AC14" s="112"/>
      <c r="AD14" s="112"/>
      <c r="AE14" s="112"/>
      <c r="AF14" s="112"/>
      <c r="AG14" s="112"/>
      <c r="AH14" s="112"/>
      <c r="AI14" s="112"/>
      <c r="AJ14" s="112"/>
      <c r="AK14" s="38" t="s">
        <v>674</v>
      </c>
      <c r="AL14" s="136" t="s">
        <v>1148</v>
      </c>
    </row>
    <row r="15" spans="1:39" ht="195" x14ac:dyDescent="0.25">
      <c r="A15" s="289"/>
      <c r="B15" s="38"/>
      <c r="C15" s="10" t="s">
        <v>92</v>
      </c>
      <c r="D15" s="290" t="s">
        <v>675</v>
      </c>
      <c r="E15" s="288" t="s">
        <v>73</v>
      </c>
      <c r="F15" s="288" t="s">
        <v>73</v>
      </c>
      <c r="G15" s="288" t="s">
        <v>73</v>
      </c>
      <c r="H15" s="288" t="s">
        <v>73</v>
      </c>
      <c r="I15" s="288" t="s">
        <v>73</v>
      </c>
      <c r="J15" s="288" t="s">
        <v>73</v>
      </c>
      <c r="K15" s="288" t="s">
        <v>73</v>
      </c>
      <c r="L15" s="288" t="s">
        <v>73</v>
      </c>
      <c r="M15" s="288" t="s">
        <v>73</v>
      </c>
      <c r="N15" s="288" t="s">
        <v>73</v>
      </c>
      <c r="O15" s="288" t="s">
        <v>73</v>
      </c>
      <c r="P15" s="288" t="s">
        <v>73</v>
      </c>
      <c r="Q15" s="288" t="s">
        <v>73</v>
      </c>
      <c r="R15" s="288" t="s">
        <v>73</v>
      </c>
      <c r="S15" s="288" t="s">
        <v>73</v>
      </c>
      <c r="T15" s="288" t="s">
        <v>73</v>
      </c>
      <c r="U15" s="270">
        <v>206260</v>
      </c>
      <c r="V15" s="270">
        <v>21</v>
      </c>
      <c r="W15" s="270">
        <v>23970</v>
      </c>
      <c r="X15" s="270">
        <v>41362</v>
      </c>
      <c r="Y15" s="160">
        <v>206260</v>
      </c>
      <c r="Z15" s="160">
        <v>21</v>
      </c>
      <c r="AA15" s="160">
        <v>23970</v>
      </c>
      <c r="AB15" s="160">
        <v>41362</v>
      </c>
      <c r="AC15" s="112"/>
      <c r="AD15" s="112"/>
      <c r="AE15" s="112"/>
      <c r="AF15" s="112"/>
      <c r="AG15" s="112"/>
      <c r="AH15" s="112"/>
      <c r="AI15" s="112"/>
      <c r="AJ15" s="112"/>
      <c r="AK15" s="38" t="s">
        <v>675</v>
      </c>
      <c r="AL15" s="136" t="s">
        <v>1148</v>
      </c>
    </row>
    <row r="16" spans="1:39" ht="195" x14ac:dyDescent="0.25">
      <c r="A16" s="289"/>
      <c r="B16" s="38"/>
      <c r="C16" s="10" t="s">
        <v>94</v>
      </c>
      <c r="D16" s="12" t="s">
        <v>676</v>
      </c>
      <c r="E16" s="288" t="s">
        <v>73</v>
      </c>
      <c r="F16" s="288" t="s">
        <v>73</v>
      </c>
      <c r="G16" s="288" t="s">
        <v>73</v>
      </c>
      <c r="H16" s="288" t="s">
        <v>73</v>
      </c>
      <c r="I16" s="288" t="s">
        <v>73</v>
      </c>
      <c r="J16" s="288" t="s">
        <v>73</v>
      </c>
      <c r="K16" s="288" t="s">
        <v>73</v>
      </c>
      <c r="L16" s="288" t="s">
        <v>73</v>
      </c>
      <c r="M16" s="288" t="s">
        <v>73</v>
      </c>
      <c r="N16" s="288" t="s">
        <v>73</v>
      </c>
      <c r="O16" s="288" t="s">
        <v>73</v>
      </c>
      <c r="P16" s="288" t="s">
        <v>73</v>
      </c>
      <c r="Q16" s="288" t="s">
        <v>73</v>
      </c>
      <c r="R16" s="288" t="s">
        <v>73</v>
      </c>
      <c r="S16" s="288" t="s">
        <v>73</v>
      </c>
      <c r="T16" s="288" t="s">
        <v>73</v>
      </c>
      <c r="U16" s="270">
        <v>1953.85</v>
      </c>
      <c r="V16" s="270">
        <v>0.08</v>
      </c>
      <c r="W16" s="270">
        <v>217.92</v>
      </c>
      <c r="X16" s="270">
        <v>223.98</v>
      </c>
      <c r="Y16" s="160">
        <v>1434.4</v>
      </c>
      <c r="Z16" s="160">
        <v>0.08</v>
      </c>
      <c r="AA16" s="160">
        <v>60.63</v>
      </c>
      <c r="AB16" s="160">
        <v>94.84</v>
      </c>
      <c r="AC16" s="112"/>
      <c r="AD16" s="112"/>
      <c r="AE16" s="112"/>
      <c r="AF16" s="112"/>
      <c r="AG16" s="112"/>
      <c r="AH16" s="112"/>
      <c r="AI16" s="112"/>
      <c r="AJ16" s="112"/>
      <c r="AK16" s="38" t="s">
        <v>677</v>
      </c>
      <c r="AL16" s="136" t="s">
        <v>1148</v>
      </c>
    </row>
    <row r="17" spans="1:38" ht="195" x14ac:dyDescent="0.25">
      <c r="A17" s="289"/>
      <c r="B17" s="38"/>
      <c r="C17" s="10" t="s">
        <v>96</v>
      </c>
      <c r="D17" s="12" t="s">
        <v>678</v>
      </c>
      <c r="E17" s="288" t="s">
        <v>73</v>
      </c>
      <c r="F17" s="288" t="s">
        <v>73</v>
      </c>
      <c r="G17" s="288" t="s">
        <v>73</v>
      </c>
      <c r="H17" s="288" t="s">
        <v>73</v>
      </c>
      <c r="I17" s="288" t="s">
        <v>73</v>
      </c>
      <c r="J17" s="288" t="s">
        <v>73</v>
      </c>
      <c r="K17" s="288" t="s">
        <v>73</v>
      </c>
      <c r="L17" s="288" t="s">
        <v>73</v>
      </c>
      <c r="M17" s="288" t="s">
        <v>73</v>
      </c>
      <c r="N17" s="288" t="s">
        <v>73</v>
      </c>
      <c r="O17" s="288" t="s">
        <v>73</v>
      </c>
      <c r="P17" s="288" t="s">
        <v>73</v>
      </c>
      <c r="Q17" s="288" t="s">
        <v>73</v>
      </c>
      <c r="R17" s="288" t="s">
        <v>73</v>
      </c>
      <c r="S17" s="288" t="s">
        <v>73</v>
      </c>
      <c r="T17" s="288" t="s">
        <v>73</v>
      </c>
      <c r="U17" s="270">
        <v>293.14999999999998</v>
      </c>
      <c r="V17" s="270">
        <v>0</v>
      </c>
      <c r="W17" s="270">
        <v>130.59</v>
      </c>
      <c r="X17" s="270">
        <v>182.31</v>
      </c>
      <c r="Y17" s="160">
        <v>173.82</v>
      </c>
      <c r="Z17" s="160">
        <v>0</v>
      </c>
      <c r="AA17" s="160">
        <v>32.25</v>
      </c>
      <c r="AB17" s="160">
        <v>70.489999999999995</v>
      </c>
      <c r="AC17" s="112"/>
      <c r="AD17" s="112"/>
      <c r="AE17" s="112"/>
      <c r="AF17" s="112"/>
      <c r="AG17" s="112"/>
      <c r="AH17" s="112"/>
      <c r="AI17" s="112"/>
      <c r="AJ17" s="112"/>
      <c r="AK17" s="38" t="s">
        <v>678</v>
      </c>
      <c r="AL17" s="136" t="s">
        <v>1148</v>
      </c>
    </row>
    <row r="18" spans="1:38" ht="195" x14ac:dyDescent="0.25">
      <c r="A18" s="289"/>
      <c r="B18" s="38"/>
      <c r="C18" s="10" t="s">
        <v>98</v>
      </c>
      <c r="D18" s="12" t="s">
        <v>679</v>
      </c>
      <c r="E18" s="288" t="s">
        <v>73</v>
      </c>
      <c r="F18" s="288" t="s">
        <v>73</v>
      </c>
      <c r="G18" s="288" t="s">
        <v>73</v>
      </c>
      <c r="H18" s="288" t="s">
        <v>73</v>
      </c>
      <c r="I18" s="288" t="s">
        <v>73</v>
      </c>
      <c r="J18" s="288" t="s">
        <v>73</v>
      </c>
      <c r="K18" s="288" t="s">
        <v>73</v>
      </c>
      <c r="L18" s="288" t="s">
        <v>73</v>
      </c>
      <c r="M18" s="288" t="s">
        <v>73</v>
      </c>
      <c r="N18" s="288" t="s">
        <v>73</v>
      </c>
      <c r="O18" s="288" t="s">
        <v>73</v>
      </c>
      <c r="P18" s="288" t="s">
        <v>73</v>
      </c>
      <c r="Q18" s="288" t="s">
        <v>73</v>
      </c>
      <c r="R18" s="288" t="s">
        <v>73</v>
      </c>
      <c r="S18" s="288" t="s">
        <v>73</v>
      </c>
      <c r="T18" s="288" t="s">
        <v>73</v>
      </c>
      <c r="U18" s="270">
        <v>15206.04</v>
      </c>
      <c r="V18" s="270">
        <v>0.77</v>
      </c>
      <c r="W18" s="270">
        <v>908.27</v>
      </c>
      <c r="X18" s="270">
        <v>1228.8900000000001</v>
      </c>
      <c r="Y18" s="160">
        <v>15009.6</v>
      </c>
      <c r="Z18" s="160">
        <v>0.77</v>
      </c>
      <c r="AA18" s="160">
        <v>821.05</v>
      </c>
      <c r="AB18" s="160">
        <v>1205.26</v>
      </c>
      <c r="AC18" s="112"/>
      <c r="AD18" s="112"/>
      <c r="AE18" s="112"/>
      <c r="AF18" s="112"/>
      <c r="AG18" s="112"/>
      <c r="AH18" s="112"/>
      <c r="AI18" s="112"/>
      <c r="AJ18" s="112"/>
      <c r="AK18" s="38" t="s">
        <v>680</v>
      </c>
      <c r="AL18" s="136" t="s">
        <v>1148</v>
      </c>
    </row>
    <row r="19" spans="1:38" ht="195" x14ac:dyDescent="0.25">
      <c r="A19" s="289"/>
      <c r="B19" s="38"/>
      <c r="C19" s="10" t="s">
        <v>100</v>
      </c>
      <c r="D19" s="12" t="s">
        <v>681</v>
      </c>
      <c r="E19" s="288" t="s">
        <v>73</v>
      </c>
      <c r="F19" s="288" t="s">
        <v>73</v>
      </c>
      <c r="G19" s="288" t="s">
        <v>73</v>
      </c>
      <c r="H19" s="288" t="s">
        <v>73</v>
      </c>
      <c r="I19" s="288" t="s">
        <v>73</v>
      </c>
      <c r="J19" s="288" t="s">
        <v>73</v>
      </c>
      <c r="K19" s="288" t="s">
        <v>73</v>
      </c>
      <c r="L19" s="288" t="s">
        <v>73</v>
      </c>
      <c r="M19" s="288" t="s">
        <v>73</v>
      </c>
      <c r="N19" s="288" t="s">
        <v>73</v>
      </c>
      <c r="O19" s="288" t="s">
        <v>73</v>
      </c>
      <c r="P19" s="288" t="s">
        <v>73</v>
      </c>
      <c r="Q19" s="288" t="s">
        <v>73</v>
      </c>
      <c r="R19" s="288" t="s">
        <v>73</v>
      </c>
      <c r="S19" s="288" t="s">
        <v>73</v>
      </c>
      <c r="T19" s="288" t="s">
        <v>73</v>
      </c>
      <c r="U19" s="270">
        <v>3153.05</v>
      </c>
      <c r="V19" s="270">
        <v>0.48</v>
      </c>
      <c r="W19" s="270">
        <v>619.12</v>
      </c>
      <c r="X19" s="270">
        <v>1181.22</v>
      </c>
      <c r="Y19" s="160">
        <v>3149.47</v>
      </c>
      <c r="Z19" s="160">
        <v>0.48</v>
      </c>
      <c r="AA19" s="160">
        <v>546.73</v>
      </c>
      <c r="AB19" s="160">
        <v>1158.1500000000001</v>
      </c>
      <c r="AC19" s="112"/>
      <c r="AD19" s="112"/>
      <c r="AE19" s="112"/>
      <c r="AF19" s="112"/>
      <c r="AG19" s="112"/>
      <c r="AH19" s="112"/>
      <c r="AI19" s="112"/>
      <c r="AJ19" s="112"/>
      <c r="AK19" s="38" t="s">
        <v>681</v>
      </c>
      <c r="AL19" s="136" t="s">
        <v>1148</v>
      </c>
    </row>
    <row r="20" spans="1:38" ht="195" x14ac:dyDescent="0.25">
      <c r="A20" s="289"/>
      <c r="B20" s="38"/>
      <c r="C20" s="10" t="s">
        <v>682</v>
      </c>
      <c r="D20" s="12" t="s">
        <v>683</v>
      </c>
      <c r="E20" s="288" t="s">
        <v>73</v>
      </c>
      <c r="F20" s="288" t="s">
        <v>73</v>
      </c>
      <c r="G20" s="288" t="s">
        <v>73</v>
      </c>
      <c r="H20" s="288" t="s">
        <v>73</v>
      </c>
      <c r="I20" s="288" t="s">
        <v>73</v>
      </c>
      <c r="J20" s="288" t="s">
        <v>73</v>
      </c>
      <c r="K20" s="288" t="s">
        <v>73</v>
      </c>
      <c r="L20" s="288" t="s">
        <v>73</v>
      </c>
      <c r="M20" s="288" t="s">
        <v>73</v>
      </c>
      <c r="N20" s="288" t="s">
        <v>73</v>
      </c>
      <c r="O20" s="288" t="s">
        <v>73</v>
      </c>
      <c r="P20" s="288" t="s">
        <v>73</v>
      </c>
      <c r="Q20" s="288" t="s">
        <v>73</v>
      </c>
      <c r="R20" s="288" t="s">
        <v>73</v>
      </c>
      <c r="S20" s="288" t="s">
        <v>73</v>
      </c>
      <c r="T20" s="288" t="s">
        <v>73</v>
      </c>
      <c r="U20" s="270">
        <v>231</v>
      </c>
      <c r="V20" s="270">
        <v>0</v>
      </c>
      <c r="W20" s="270">
        <v>23</v>
      </c>
      <c r="X20" s="270">
        <v>17</v>
      </c>
      <c r="Y20" s="160">
        <v>229</v>
      </c>
      <c r="Z20" s="160">
        <v>0</v>
      </c>
      <c r="AA20" s="160">
        <v>12</v>
      </c>
      <c r="AB20" s="160">
        <v>13</v>
      </c>
      <c r="AC20" s="112"/>
      <c r="AD20" s="112"/>
      <c r="AE20" s="112"/>
      <c r="AF20" s="112"/>
      <c r="AG20" s="112"/>
      <c r="AH20" s="112"/>
      <c r="AI20" s="112"/>
      <c r="AJ20" s="112"/>
      <c r="AK20" s="38" t="s">
        <v>684</v>
      </c>
      <c r="AL20" s="136" t="s">
        <v>1148</v>
      </c>
    </row>
    <row r="21" spans="1:38" ht="195" x14ac:dyDescent="0.25">
      <c r="A21" s="289"/>
      <c r="B21" s="38"/>
      <c r="C21" s="10" t="s">
        <v>685</v>
      </c>
      <c r="D21" s="12" t="s">
        <v>686</v>
      </c>
      <c r="E21" s="288" t="s">
        <v>73</v>
      </c>
      <c r="F21" s="288" t="s">
        <v>73</v>
      </c>
      <c r="G21" s="288" t="s">
        <v>73</v>
      </c>
      <c r="H21" s="288" t="s">
        <v>73</v>
      </c>
      <c r="I21" s="288" t="s">
        <v>73</v>
      </c>
      <c r="J21" s="288" t="s">
        <v>73</v>
      </c>
      <c r="K21" s="288" t="s">
        <v>73</v>
      </c>
      <c r="L21" s="288" t="s">
        <v>73</v>
      </c>
      <c r="M21" s="288" t="s">
        <v>73</v>
      </c>
      <c r="N21" s="288" t="s">
        <v>73</v>
      </c>
      <c r="O21" s="288" t="s">
        <v>73</v>
      </c>
      <c r="P21" s="288" t="s">
        <v>73</v>
      </c>
      <c r="Q21" s="288" t="s">
        <v>73</v>
      </c>
      <c r="R21" s="288" t="s">
        <v>73</v>
      </c>
      <c r="S21" s="288" t="s">
        <v>73</v>
      </c>
      <c r="T21" s="288" t="s">
        <v>73</v>
      </c>
      <c r="U21" s="270">
        <v>47</v>
      </c>
      <c r="V21" s="270">
        <v>0</v>
      </c>
      <c r="W21" s="270">
        <v>16</v>
      </c>
      <c r="X21" s="270">
        <v>16</v>
      </c>
      <c r="Y21" s="160">
        <v>43</v>
      </c>
      <c r="Z21" s="160">
        <v>0</v>
      </c>
      <c r="AA21" s="160">
        <v>6</v>
      </c>
      <c r="AB21" s="160">
        <v>12</v>
      </c>
      <c r="AC21" s="112"/>
      <c r="AD21" s="112"/>
      <c r="AE21" s="112"/>
      <c r="AF21" s="112"/>
      <c r="AG21" s="112"/>
      <c r="AH21" s="112"/>
      <c r="AI21" s="112"/>
      <c r="AJ21" s="112"/>
      <c r="AK21" s="38" t="s">
        <v>686</v>
      </c>
      <c r="AL21" s="136" t="s">
        <v>1148</v>
      </c>
    </row>
    <row r="22" spans="1:38" ht="195" x14ac:dyDescent="0.25">
      <c r="A22" s="289"/>
      <c r="B22" s="38" t="s">
        <v>687</v>
      </c>
      <c r="C22" s="10" t="s">
        <v>688</v>
      </c>
      <c r="D22" s="12" t="s">
        <v>689</v>
      </c>
      <c r="E22" s="288" t="s">
        <v>73</v>
      </c>
      <c r="F22" s="288" t="s">
        <v>73</v>
      </c>
      <c r="G22" s="288" t="s">
        <v>73</v>
      </c>
      <c r="H22" s="288" t="s">
        <v>73</v>
      </c>
      <c r="I22" s="288" t="s">
        <v>73</v>
      </c>
      <c r="J22" s="288" t="s">
        <v>73</v>
      </c>
      <c r="K22" s="288" t="s">
        <v>73</v>
      </c>
      <c r="L22" s="288" t="s">
        <v>73</v>
      </c>
      <c r="M22" s="288" t="s">
        <v>73</v>
      </c>
      <c r="N22" s="288" t="s">
        <v>73</v>
      </c>
      <c r="O22" s="288" t="s">
        <v>73</v>
      </c>
      <c r="P22" s="288" t="s">
        <v>73</v>
      </c>
      <c r="Q22" s="288" t="s">
        <v>73</v>
      </c>
      <c r="R22" s="288" t="s">
        <v>73</v>
      </c>
      <c r="S22" s="288" t="s">
        <v>73</v>
      </c>
      <c r="T22" s="288" t="s">
        <v>73</v>
      </c>
      <c r="U22" s="270">
        <v>35</v>
      </c>
      <c r="V22" s="270">
        <v>0</v>
      </c>
      <c r="W22" s="270">
        <v>18</v>
      </c>
      <c r="X22" s="270">
        <v>32</v>
      </c>
      <c r="Y22" s="160">
        <v>51</v>
      </c>
      <c r="Z22" s="160">
        <v>0</v>
      </c>
      <c r="AA22" s="160">
        <v>107</v>
      </c>
      <c r="AB22" s="160">
        <v>94</v>
      </c>
      <c r="AC22" s="112"/>
      <c r="AD22" s="112"/>
      <c r="AE22" s="112"/>
      <c r="AF22" s="112"/>
      <c r="AG22" s="112"/>
      <c r="AH22" s="112"/>
      <c r="AI22" s="112"/>
      <c r="AJ22" s="112"/>
      <c r="AK22" s="38" t="s">
        <v>690</v>
      </c>
      <c r="AL22" s="136" t="s">
        <v>1148</v>
      </c>
    </row>
    <row r="23" spans="1:38" ht="195" x14ac:dyDescent="0.25">
      <c r="A23" s="289"/>
      <c r="B23" s="38"/>
      <c r="C23" s="10" t="s">
        <v>691</v>
      </c>
      <c r="D23" s="12" t="s">
        <v>692</v>
      </c>
      <c r="E23" s="288" t="s">
        <v>73</v>
      </c>
      <c r="F23" s="288" t="s">
        <v>73</v>
      </c>
      <c r="G23" s="288" t="s">
        <v>73</v>
      </c>
      <c r="H23" s="288" t="s">
        <v>73</v>
      </c>
      <c r="I23" s="288" t="s">
        <v>73</v>
      </c>
      <c r="J23" s="288" t="s">
        <v>73</v>
      </c>
      <c r="K23" s="288" t="s">
        <v>73</v>
      </c>
      <c r="L23" s="288" t="s">
        <v>73</v>
      </c>
      <c r="M23" s="288" t="s">
        <v>73</v>
      </c>
      <c r="N23" s="288" t="s">
        <v>73</v>
      </c>
      <c r="O23" s="288" t="s">
        <v>73</v>
      </c>
      <c r="P23" s="288" t="s">
        <v>73</v>
      </c>
      <c r="Q23" s="288" t="s">
        <v>73</v>
      </c>
      <c r="R23" s="288" t="s">
        <v>73</v>
      </c>
      <c r="S23" s="288" t="s">
        <v>73</v>
      </c>
      <c r="T23" s="288" t="s">
        <v>73</v>
      </c>
      <c r="U23" s="270">
        <v>20</v>
      </c>
      <c r="V23" s="270">
        <v>0</v>
      </c>
      <c r="W23" s="270">
        <v>11</v>
      </c>
      <c r="X23" s="270">
        <v>31</v>
      </c>
      <c r="Y23" s="160">
        <v>29</v>
      </c>
      <c r="Z23" s="160">
        <v>0</v>
      </c>
      <c r="AA23" s="160">
        <v>63</v>
      </c>
      <c r="AB23" s="160">
        <v>89</v>
      </c>
      <c r="AC23" s="112"/>
      <c r="AD23" s="112"/>
      <c r="AE23" s="112"/>
      <c r="AF23" s="112"/>
      <c r="AG23" s="112"/>
      <c r="AH23" s="112"/>
      <c r="AI23" s="112"/>
      <c r="AJ23" s="112"/>
      <c r="AK23" s="38" t="s">
        <v>692</v>
      </c>
      <c r="AL23" s="136" t="s">
        <v>1148</v>
      </c>
    </row>
    <row r="24" spans="1:38" ht="195" x14ac:dyDescent="0.25">
      <c r="A24" s="289" t="s">
        <v>361</v>
      </c>
      <c r="B24" s="38" t="s">
        <v>693</v>
      </c>
      <c r="C24" s="10" t="s">
        <v>182</v>
      </c>
      <c r="D24" s="12" t="s">
        <v>665</v>
      </c>
      <c r="E24" s="288" t="s">
        <v>73</v>
      </c>
      <c r="F24" s="288" t="s">
        <v>73</v>
      </c>
      <c r="G24" s="288" t="s">
        <v>73</v>
      </c>
      <c r="H24" s="288" t="s">
        <v>73</v>
      </c>
      <c r="I24" s="288" t="s">
        <v>73</v>
      </c>
      <c r="J24" s="288" t="s">
        <v>73</v>
      </c>
      <c r="K24" s="288" t="s">
        <v>73</v>
      </c>
      <c r="L24" s="288" t="s">
        <v>73</v>
      </c>
      <c r="M24" s="288" t="s">
        <v>73</v>
      </c>
      <c r="N24" s="288" t="s">
        <v>73</v>
      </c>
      <c r="O24" s="288" t="s">
        <v>73</v>
      </c>
      <c r="P24" s="288" t="s">
        <v>73</v>
      </c>
      <c r="Q24" s="288" t="s">
        <v>73</v>
      </c>
      <c r="R24" s="288" t="s">
        <v>73</v>
      </c>
      <c r="S24" s="288" t="s">
        <v>73</v>
      </c>
      <c r="T24" s="288" t="s">
        <v>73</v>
      </c>
      <c r="U24" s="270">
        <v>8536.18</v>
      </c>
      <c r="V24" s="270">
        <v>0.46</v>
      </c>
      <c r="W24" s="270">
        <v>2127.0500000000002</v>
      </c>
      <c r="X24" s="270">
        <v>3723.5</v>
      </c>
      <c r="Y24" s="160">
        <v>8513</v>
      </c>
      <c r="Z24" s="160">
        <v>0.47</v>
      </c>
      <c r="AA24" s="160">
        <v>2006</v>
      </c>
      <c r="AB24" s="160">
        <v>3679</v>
      </c>
      <c r="AC24" s="112"/>
      <c r="AD24" s="112"/>
      <c r="AE24" s="112"/>
      <c r="AF24" s="112"/>
      <c r="AG24" s="112"/>
      <c r="AH24" s="112"/>
      <c r="AI24" s="112"/>
      <c r="AJ24" s="112"/>
      <c r="AK24" s="38" t="s">
        <v>666</v>
      </c>
      <c r="AL24" s="136" t="s">
        <v>1148</v>
      </c>
    </row>
    <row r="25" spans="1:38" ht="195" x14ac:dyDescent="0.25">
      <c r="A25" s="289"/>
      <c r="B25" s="38"/>
      <c r="C25" s="10" t="s">
        <v>184</v>
      </c>
      <c r="D25" s="12" t="s">
        <v>667</v>
      </c>
      <c r="E25" s="288" t="s">
        <v>73</v>
      </c>
      <c r="F25" s="288" t="s">
        <v>73</v>
      </c>
      <c r="G25" s="288" t="s">
        <v>73</v>
      </c>
      <c r="H25" s="288" t="s">
        <v>73</v>
      </c>
      <c r="I25" s="288" t="s">
        <v>73</v>
      </c>
      <c r="J25" s="288" t="s">
        <v>73</v>
      </c>
      <c r="K25" s="288" t="s">
        <v>73</v>
      </c>
      <c r="L25" s="288" t="s">
        <v>73</v>
      </c>
      <c r="M25" s="288" t="s">
        <v>73</v>
      </c>
      <c r="N25" s="288" t="s">
        <v>73</v>
      </c>
      <c r="O25" s="288" t="s">
        <v>73</v>
      </c>
      <c r="P25" s="288" t="s">
        <v>73</v>
      </c>
      <c r="Q25" s="288" t="s">
        <v>73</v>
      </c>
      <c r="R25" s="288" t="s">
        <v>73</v>
      </c>
      <c r="S25" s="288" t="s">
        <v>73</v>
      </c>
      <c r="T25" s="288" t="s">
        <v>73</v>
      </c>
      <c r="U25" s="270">
        <v>3262.55</v>
      </c>
      <c r="V25" s="270">
        <v>0.04</v>
      </c>
      <c r="W25" s="270">
        <v>1491.89</v>
      </c>
      <c r="X25" s="270">
        <v>2729.02</v>
      </c>
      <c r="Y25" s="160">
        <v>3294</v>
      </c>
      <c r="Z25" s="160">
        <v>0.05</v>
      </c>
      <c r="AA25" s="160">
        <v>1403</v>
      </c>
      <c r="AB25" s="160">
        <v>2695</v>
      </c>
      <c r="AC25" s="112"/>
      <c r="AD25" s="112"/>
      <c r="AE25" s="112"/>
      <c r="AF25" s="112"/>
      <c r="AG25" s="112"/>
      <c r="AH25" s="112"/>
      <c r="AI25" s="112"/>
      <c r="AJ25" s="112"/>
      <c r="AK25" s="38" t="s">
        <v>667</v>
      </c>
      <c r="AL25" s="136" t="s">
        <v>1148</v>
      </c>
    </row>
    <row r="26" spans="1:38" ht="195" x14ac:dyDescent="0.25">
      <c r="A26" s="289"/>
      <c r="B26" s="38"/>
      <c r="C26" s="10" t="s">
        <v>186</v>
      </c>
      <c r="D26" s="12" t="s">
        <v>668</v>
      </c>
      <c r="E26" s="288" t="s">
        <v>73</v>
      </c>
      <c r="F26" s="288" t="s">
        <v>73</v>
      </c>
      <c r="G26" s="288" t="s">
        <v>73</v>
      </c>
      <c r="H26" s="288" t="s">
        <v>73</v>
      </c>
      <c r="I26" s="288" t="s">
        <v>73</v>
      </c>
      <c r="J26" s="288" t="s">
        <v>73</v>
      </c>
      <c r="K26" s="288" t="s">
        <v>73</v>
      </c>
      <c r="L26" s="288" t="s">
        <v>73</v>
      </c>
      <c r="M26" s="288" t="s">
        <v>73</v>
      </c>
      <c r="N26" s="288" t="s">
        <v>73</v>
      </c>
      <c r="O26" s="288" t="s">
        <v>73</v>
      </c>
      <c r="P26" s="288" t="s">
        <v>73</v>
      </c>
      <c r="Q26" s="288" t="s">
        <v>73</v>
      </c>
      <c r="R26" s="288" t="s">
        <v>73</v>
      </c>
      <c r="S26" s="288" t="s">
        <v>73</v>
      </c>
      <c r="T26" s="288" t="s">
        <v>73</v>
      </c>
      <c r="U26" s="270">
        <v>7692</v>
      </c>
      <c r="V26" s="270">
        <v>0</v>
      </c>
      <c r="W26" s="270">
        <v>1456</v>
      </c>
      <c r="X26" s="270">
        <v>2894</v>
      </c>
      <c r="Y26" s="160">
        <v>7744</v>
      </c>
      <c r="Z26" s="160">
        <v>0</v>
      </c>
      <c r="AA26" s="160">
        <v>1338</v>
      </c>
      <c r="AB26" s="160">
        <v>2890</v>
      </c>
      <c r="AC26" s="112"/>
      <c r="AD26" s="112"/>
      <c r="AE26" s="112"/>
      <c r="AF26" s="112"/>
      <c r="AG26" s="112"/>
      <c r="AH26" s="112"/>
      <c r="AI26" s="112"/>
      <c r="AJ26" s="112"/>
      <c r="AK26" s="38" t="s">
        <v>669</v>
      </c>
      <c r="AL26" s="136" t="s">
        <v>1148</v>
      </c>
    </row>
    <row r="27" spans="1:38" ht="195" x14ac:dyDescent="0.25">
      <c r="A27" s="289"/>
      <c r="B27" s="38"/>
      <c r="C27" s="10" t="s">
        <v>188</v>
      </c>
      <c r="D27" s="12" t="s">
        <v>670</v>
      </c>
      <c r="E27" s="288" t="s">
        <v>73</v>
      </c>
      <c r="F27" s="288" t="s">
        <v>73</v>
      </c>
      <c r="G27" s="288" t="s">
        <v>73</v>
      </c>
      <c r="H27" s="288" t="s">
        <v>73</v>
      </c>
      <c r="I27" s="288" t="s">
        <v>73</v>
      </c>
      <c r="J27" s="288" t="s">
        <v>73</v>
      </c>
      <c r="K27" s="288" t="s">
        <v>73</v>
      </c>
      <c r="L27" s="288" t="s">
        <v>73</v>
      </c>
      <c r="M27" s="288" t="s">
        <v>73</v>
      </c>
      <c r="N27" s="288" t="s">
        <v>73</v>
      </c>
      <c r="O27" s="288" t="s">
        <v>73</v>
      </c>
      <c r="P27" s="288" t="s">
        <v>73</v>
      </c>
      <c r="Q27" s="288" t="s">
        <v>73</v>
      </c>
      <c r="R27" s="288" t="s">
        <v>73</v>
      </c>
      <c r="S27" s="288" t="s">
        <v>73</v>
      </c>
      <c r="T27" s="288" t="s">
        <v>73</v>
      </c>
      <c r="U27" s="270">
        <v>2397</v>
      </c>
      <c r="V27" s="270">
        <v>0</v>
      </c>
      <c r="W27" s="270">
        <v>1036</v>
      </c>
      <c r="X27" s="270">
        <v>2348</v>
      </c>
      <c r="Y27" s="160">
        <v>2460</v>
      </c>
      <c r="Z27" s="160">
        <v>0</v>
      </c>
      <c r="AA27" s="160">
        <v>940</v>
      </c>
      <c r="AB27" s="160">
        <v>2343</v>
      </c>
      <c r="AC27" s="112"/>
      <c r="AD27" s="112"/>
      <c r="AE27" s="112"/>
      <c r="AF27" s="112"/>
      <c r="AG27" s="112"/>
      <c r="AH27" s="112"/>
      <c r="AI27" s="112"/>
      <c r="AJ27" s="112"/>
      <c r="AK27" s="38" t="s">
        <v>670</v>
      </c>
      <c r="AL27" s="136" t="s">
        <v>1148</v>
      </c>
    </row>
    <row r="28" spans="1:38" ht="195" x14ac:dyDescent="0.25">
      <c r="A28" s="289"/>
      <c r="B28" s="38"/>
      <c r="C28" s="10" t="s">
        <v>307</v>
      </c>
      <c r="D28" s="12" t="s">
        <v>671</v>
      </c>
      <c r="E28" s="288" t="s">
        <v>73</v>
      </c>
      <c r="F28" s="288" t="s">
        <v>73</v>
      </c>
      <c r="G28" s="288" t="s">
        <v>73</v>
      </c>
      <c r="H28" s="288" t="s">
        <v>73</v>
      </c>
      <c r="I28" s="288" t="s">
        <v>73</v>
      </c>
      <c r="J28" s="288" t="s">
        <v>73</v>
      </c>
      <c r="K28" s="288" t="s">
        <v>73</v>
      </c>
      <c r="L28" s="288" t="s">
        <v>73</v>
      </c>
      <c r="M28" s="288" t="s">
        <v>73</v>
      </c>
      <c r="N28" s="288" t="s">
        <v>73</v>
      </c>
      <c r="O28" s="288" t="s">
        <v>73</v>
      </c>
      <c r="P28" s="288" t="s">
        <v>73</v>
      </c>
      <c r="Q28" s="288" t="s">
        <v>73</v>
      </c>
      <c r="R28" s="288" t="s">
        <v>73</v>
      </c>
      <c r="S28" s="288" t="s">
        <v>73</v>
      </c>
      <c r="T28" s="288" t="s">
        <v>73</v>
      </c>
      <c r="U28" s="270">
        <v>225587</v>
      </c>
      <c r="V28" s="270">
        <v>20</v>
      </c>
      <c r="W28" s="270">
        <v>53624</v>
      </c>
      <c r="X28" s="270">
        <v>92195</v>
      </c>
      <c r="Y28" s="160">
        <v>225587</v>
      </c>
      <c r="Z28" s="160">
        <v>20</v>
      </c>
      <c r="AA28" s="160">
        <v>53624</v>
      </c>
      <c r="AB28" s="160">
        <v>92195</v>
      </c>
      <c r="AC28" s="112"/>
      <c r="AD28" s="112"/>
      <c r="AE28" s="112"/>
      <c r="AF28" s="112"/>
      <c r="AG28" s="112"/>
      <c r="AH28" s="112"/>
      <c r="AI28" s="112"/>
      <c r="AJ28" s="112"/>
      <c r="AK28" s="38" t="s">
        <v>271</v>
      </c>
      <c r="AL28" s="136" t="s">
        <v>1148</v>
      </c>
    </row>
    <row r="29" spans="1:38" ht="195" x14ac:dyDescent="0.25">
      <c r="A29" s="289"/>
      <c r="B29" s="38"/>
      <c r="C29" s="10" t="s">
        <v>377</v>
      </c>
      <c r="D29" s="290" t="s">
        <v>672</v>
      </c>
      <c r="E29" s="288" t="s">
        <v>73</v>
      </c>
      <c r="F29" s="288" t="s">
        <v>73</v>
      </c>
      <c r="G29" s="288" t="s">
        <v>73</v>
      </c>
      <c r="H29" s="288" t="s">
        <v>73</v>
      </c>
      <c r="I29" s="288" t="s">
        <v>73</v>
      </c>
      <c r="J29" s="288" t="s">
        <v>73</v>
      </c>
      <c r="K29" s="288" t="s">
        <v>73</v>
      </c>
      <c r="L29" s="288" t="s">
        <v>73</v>
      </c>
      <c r="M29" s="288" t="s">
        <v>73</v>
      </c>
      <c r="N29" s="288" t="s">
        <v>73</v>
      </c>
      <c r="O29" s="288" t="s">
        <v>73</v>
      </c>
      <c r="P29" s="288" t="s">
        <v>73</v>
      </c>
      <c r="Q29" s="288" t="s">
        <v>73</v>
      </c>
      <c r="R29" s="288" t="s">
        <v>73</v>
      </c>
      <c r="S29" s="288" t="s">
        <v>73</v>
      </c>
      <c r="T29" s="288" t="s">
        <v>73</v>
      </c>
      <c r="U29" s="270">
        <v>94950</v>
      </c>
      <c r="V29" s="270">
        <v>16</v>
      </c>
      <c r="W29" s="270">
        <v>44971</v>
      </c>
      <c r="X29" s="270">
        <v>83235</v>
      </c>
      <c r="Y29" s="160">
        <v>94950</v>
      </c>
      <c r="Z29" s="160">
        <v>16</v>
      </c>
      <c r="AA29" s="160">
        <v>44971</v>
      </c>
      <c r="AB29" s="160">
        <v>83235</v>
      </c>
      <c r="AC29" s="112"/>
      <c r="AD29" s="112"/>
      <c r="AE29" s="112"/>
      <c r="AF29" s="112"/>
      <c r="AG29" s="112"/>
      <c r="AH29" s="112"/>
      <c r="AI29" s="112"/>
      <c r="AJ29" s="112"/>
      <c r="AK29" s="38" t="s">
        <v>672</v>
      </c>
      <c r="AL29" s="136" t="s">
        <v>1148</v>
      </c>
    </row>
    <row r="30" spans="1:38" ht="195" x14ac:dyDescent="0.25">
      <c r="A30" s="289"/>
      <c r="B30" s="38"/>
      <c r="C30" s="10" t="s">
        <v>379</v>
      </c>
      <c r="D30" s="290" t="s">
        <v>673</v>
      </c>
      <c r="E30" s="288" t="s">
        <v>73</v>
      </c>
      <c r="F30" s="288" t="s">
        <v>73</v>
      </c>
      <c r="G30" s="288" t="s">
        <v>73</v>
      </c>
      <c r="H30" s="288" t="s">
        <v>73</v>
      </c>
      <c r="I30" s="288" t="s">
        <v>73</v>
      </c>
      <c r="J30" s="288" t="s">
        <v>73</v>
      </c>
      <c r="K30" s="288" t="s">
        <v>73</v>
      </c>
      <c r="L30" s="288" t="s">
        <v>73</v>
      </c>
      <c r="M30" s="288" t="s">
        <v>73</v>
      </c>
      <c r="N30" s="288" t="s">
        <v>73</v>
      </c>
      <c r="O30" s="288" t="s">
        <v>73</v>
      </c>
      <c r="P30" s="288" t="s">
        <v>73</v>
      </c>
      <c r="Q30" s="288" t="s">
        <v>73</v>
      </c>
      <c r="R30" s="288" t="s">
        <v>73</v>
      </c>
      <c r="S30" s="288" t="s">
        <v>73</v>
      </c>
      <c r="T30" s="288" t="s">
        <v>73</v>
      </c>
      <c r="U30" s="270">
        <v>37100</v>
      </c>
      <c r="V30" s="270">
        <v>4</v>
      </c>
      <c r="W30" s="270">
        <v>7741</v>
      </c>
      <c r="X30" s="270">
        <v>9410</v>
      </c>
      <c r="Y30" s="160">
        <v>37100</v>
      </c>
      <c r="Z30" s="160">
        <v>4</v>
      </c>
      <c r="AA30" s="160">
        <v>7741</v>
      </c>
      <c r="AB30" s="160">
        <v>9410</v>
      </c>
      <c r="AC30" s="112"/>
      <c r="AD30" s="112"/>
      <c r="AE30" s="112"/>
      <c r="AF30" s="112"/>
      <c r="AG30" s="112"/>
      <c r="AH30" s="112"/>
      <c r="AI30" s="112"/>
      <c r="AJ30" s="112"/>
      <c r="AK30" s="38" t="s">
        <v>674</v>
      </c>
      <c r="AL30" s="136" t="s">
        <v>1148</v>
      </c>
    </row>
    <row r="31" spans="1:38" ht="195" x14ac:dyDescent="0.25">
      <c r="A31" s="289"/>
      <c r="B31" s="38"/>
      <c r="C31" s="10" t="s">
        <v>381</v>
      </c>
      <c r="D31" s="290" t="s">
        <v>675</v>
      </c>
      <c r="E31" s="288" t="s">
        <v>73</v>
      </c>
      <c r="F31" s="288" t="s">
        <v>73</v>
      </c>
      <c r="G31" s="288" t="s">
        <v>73</v>
      </c>
      <c r="H31" s="288" t="s">
        <v>73</v>
      </c>
      <c r="I31" s="288" t="s">
        <v>73</v>
      </c>
      <c r="J31" s="288" t="s">
        <v>73</v>
      </c>
      <c r="K31" s="288" t="s">
        <v>73</v>
      </c>
      <c r="L31" s="288" t="s">
        <v>73</v>
      </c>
      <c r="M31" s="288" t="s">
        <v>73</v>
      </c>
      <c r="N31" s="288" t="s">
        <v>73</v>
      </c>
      <c r="O31" s="288" t="s">
        <v>73</v>
      </c>
      <c r="P31" s="288" t="s">
        <v>73</v>
      </c>
      <c r="Q31" s="288" t="s">
        <v>73</v>
      </c>
      <c r="R31" s="288" t="s">
        <v>73</v>
      </c>
      <c r="S31" s="288" t="s">
        <v>73</v>
      </c>
      <c r="T31" s="288" t="s">
        <v>73</v>
      </c>
      <c r="U31" s="270">
        <v>19384</v>
      </c>
      <c r="V31" s="270">
        <v>1</v>
      </c>
      <c r="W31" s="270">
        <v>6718</v>
      </c>
      <c r="X31" s="270">
        <v>8676</v>
      </c>
      <c r="Y31" s="160">
        <v>19384</v>
      </c>
      <c r="Z31" s="160">
        <v>1</v>
      </c>
      <c r="AA31" s="160">
        <v>6718</v>
      </c>
      <c r="AB31" s="160">
        <v>8676</v>
      </c>
      <c r="AC31" s="112"/>
      <c r="AD31" s="112"/>
      <c r="AE31" s="112"/>
      <c r="AF31" s="112"/>
      <c r="AG31" s="112"/>
      <c r="AH31" s="112"/>
      <c r="AI31" s="112"/>
      <c r="AJ31" s="112"/>
      <c r="AK31" s="38" t="s">
        <v>675</v>
      </c>
      <c r="AL31" s="136" t="s">
        <v>1148</v>
      </c>
    </row>
    <row r="32" spans="1:38" ht="195" x14ac:dyDescent="0.25">
      <c r="A32" s="289"/>
      <c r="B32" s="38"/>
      <c r="C32" s="10" t="s">
        <v>649</v>
      </c>
      <c r="D32" s="12" t="s">
        <v>676</v>
      </c>
      <c r="E32" s="288" t="s">
        <v>73</v>
      </c>
      <c r="F32" s="288" t="s">
        <v>73</v>
      </c>
      <c r="G32" s="288" t="s">
        <v>73</v>
      </c>
      <c r="H32" s="288" t="s">
        <v>73</v>
      </c>
      <c r="I32" s="288" t="s">
        <v>73</v>
      </c>
      <c r="J32" s="288" t="s">
        <v>73</v>
      </c>
      <c r="K32" s="288" t="s">
        <v>73</v>
      </c>
      <c r="L32" s="288" t="s">
        <v>73</v>
      </c>
      <c r="M32" s="288" t="s">
        <v>73</v>
      </c>
      <c r="N32" s="288" t="s">
        <v>73</v>
      </c>
      <c r="O32" s="288" t="s">
        <v>73</v>
      </c>
      <c r="P32" s="288" t="s">
        <v>73</v>
      </c>
      <c r="Q32" s="288" t="s">
        <v>73</v>
      </c>
      <c r="R32" s="288" t="s">
        <v>73</v>
      </c>
      <c r="S32" s="288" t="s">
        <v>73</v>
      </c>
      <c r="T32" s="288" t="s">
        <v>73</v>
      </c>
      <c r="U32" s="270">
        <v>1353.32</v>
      </c>
      <c r="V32" s="270">
        <v>0.09</v>
      </c>
      <c r="W32" s="270">
        <v>453.91</v>
      </c>
      <c r="X32" s="270">
        <v>771.52</v>
      </c>
      <c r="Y32" s="160">
        <v>1237.06</v>
      </c>
      <c r="Z32" s="160">
        <v>0.09</v>
      </c>
      <c r="AA32" s="160">
        <v>334.58</v>
      </c>
      <c r="AB32" s="160">
        <v>677.04</v>
      </c>
      <c r="AC32" s="112"/>
      <c r="AD32" s="112"/>
      <c r="AE32" s="112"/>
      <c r="AF32" s="112"/>
      <c r="AG32" s="112"/>
      <c r="AH32" s="112"/>
      <c r="AI32" s="112"/>
      <c r="AJ32" s="112"/>
      <c r="AK32" s="38" t="s">
        <v>677</v>
      </c>
      <c r="AL32" s="136" t="s">
        <v>1148</v>
      </c>
    </row>
    <row r="33" spans="1:38" ht="195" x14ac:dyDescent="0.25">
      <c r="A33" s="289"/>
      <c r="B33" s="38"/>
      <c r="C33" s="10" t="s">
        <v>650</v>
      </c>
      <c r="D33" s="12" t="s">
        <v>678</v>
      </c>
      <c r="E33" s="288" t="s">
        <v>73</v>
      </c>
      <c r="F33" s="288" t="s">
        <v>73</v>
      </c>
      <c r="G33" s="288" t="s">
        <v>73</v>
      </c>
      <c r="H33" s="288" t="s">
        <v>73</v>
      </c>
      <c r="I33" s="288" t="s">
        <v>73</v>
      </c>
      <c r="J33" s="288" t="s">
        <v>73</v>
      </c>
      <c r="K33" s="288" t="s">
        <v>73</v>
      </c>
      <c r="L33" s="288" t="s">
        <v>73</v>
      </c>
      <c r="M33" s="288" t="s">
        <v>73</v>
      </c>
      <c r="N33" s="288" t="s">
        <v>73</v>
      </c>
      <c r="O33" s="288" t="s">
        <v>73</v>
      </c>
      <c r="P33" s="288" t="s">
        <v>73</v>
      </c>
      <c r="Q33" s="288" t="s">
        <v>73</v>
      </c>
      <c r="R33" s="288" t="s">
        <v>73</v>
      </c>
      <c r="S33" s="288" t="s">
        <v>73</v>
      </c>
      <c r="T33" s="288" t="s">
        <v>73</v>
      </c>
      <c r="U33" s="270">
        <v>333.8</v>
      </c>
      <c r="V33" s="270">
        <v>0</v>
      </c>
      <c r="W33" s="270">
        <v>283.81</v>
      </c>
      <c r="X33" s="270">
        <v>419.23</v>
      </c>
      <c r="Y33" s="160">
        <v>374.12</v>
      </c>
      <c r="Z33" s="160">
        <v>0</v>
      </c>
      <c r="AA33" s="160">
        <v>253.87</v>
      </c>
      <c r="AB33" s="160">
        <v>463.09</v>
      </c>
      <c r="AC33" s="112"/>
      <c r="AD33" s="112"/>
      <c r="AE33" s="112"/>
      <c r="AF33" s="112"/>
      <c r="AG33" s="112"/>
      <c r="AH33" s="112"/>
      <c r="AI33" s="112"/>
      <c r="AJ33" s="112"/>
      <c r="AK33" s="38" t="s">
        <v>678</v>
      </c>
      <c r="AL33" s="136" t="s">
        <v>1148</v>
      </c>
    </row>
    <row r="34" spans="1:38" ht="195" x14ac:dyDescent="0.25">
      <c r="A34" s="289"/>
      <c r="B34" s="38"/>
      <c r="C34" s="10" t="s">
        <v>651</v>
      </c>
      <c r="D34" s="12" t="s">
        <v>679</v>
      </c>
      <c r="E34" s="288" t="s">
        <v>73</v>
      </c>
      <c r="F34" s="288" t="s">
        <v>73</v>
      </c>
      <c r="G34" s="288" t="s">
        <v>73</v>
      </c>
      <c r="H34" s="288" t="s">
        <v>73</v>
      </c>
      <c r="I34" s="288" t="s">
        <v>73</v>
      </c>
      <c r="J34" s="288" t="s">
        <v>73</v>
      </c>
      <c r="K34" s="288" t="s">
        <v>73</v>
      </c>
      <c r="L34" s="288" t="s">
        <v>73</v>
      </c>
      <c r="M34" s="288" t="s">
        <v>73</v>
      </c>
      <c r="N34" s="288" t="s">
        <v>73</v>
      </c>
      <c r="O34" s="288" t="s">
        <v>73</v>
      </c>
      <c r="P34" s="288" t="s">
        <v>73</v>
      </c>
      <c r="Q34" s="288" t="s">
        <v>73</v>
      </c>
      <c r="R34" s="288" t="s">
        <v>73</v>
      </c>
      <c r="S34" s="288" t="s">
        <v>73</v>
      </c>
      <c r="T34" s="288" t="s">
        <v>73</v>
      </c>
      <c r="U34" s="270">
        <v>7182.86</v>
      </c>
      <c r="V34" s="270">
        <v>0.37</v>
      </c>
      <c r="W34" s="270">
        <v>1673.14</v>
      </c>
      <c r="X34" s="270">
        <v>2951.98</v>
      </c>
      <c r="Y34" s="160">
        <v>7159.45</v>
      </c>
      <c r="Z34" s="160">
        <v>0.38</v>
      </c>
      <c r="AA34" s="160">
        <v>1552.1</v>
      </c>
      <c r="AB34" s="160">
        <v>2907.42</v>
      </c>
      <c r="AC34" s="112"/>
      <c r="AD34" s="112"/>
      <c r="AE34" s="112"/>
      <c r="AF34" s="112"/>
      <c r="AG34" s="112"/>
      <c r="AH34" s="112"/>
      <c r="AI34" s="112"/>
      <c r="AJ34" s="112"/>
      <c r="AK34" s="38" t="s">
        <v>680</v>
      </c>
      <c r="AL34" s="136" t="s">
        <v>1148</v>
      </c>
    </row>
    <row r="35" spans="1:38" ht="195" x14ac:dyDescent="0.25">
      <c r="A35" s="289"/>
      <c r="B35" s="38"/>
      <c r="C35" s="10" t="s">
        <v>652</v>
      </c>
      <c r="D35" s="12" t="s">
        <v>681</v>
      </c>
      <c r="E35" s="288" t="s">
        <v>73</v>
      </c>
      <c r="F35" s="288" t="s">
        <v>73</v>
      </c>
      <c r="G35" s="288" t="s">
        <v>73</v>
      </c>
      <c r="H35" s="288" t="s">
        <v>73</v>
      </c>
      <c r="I35" s="288" t="s">
        <v>73</v>
      </c>
      <c r="J35" s="288" t="s">
        <v>73</v>
      </c>
      <c r="K35" s="288" t="s">
        <v>73</v>
      </c>
      <c r="L35" s="288" t="s">
        <v>73</v>
      </c>
      <c r="M35" s="288" t="s">
        <v>73</v>
      </c>
      <c r="N35" s="288" t="s">
        <v>73</v>
      </c>
      <c r="O35" s="288" t="s">
        <v>73</v>
      </c>
      <c r="P35" s="288" t="s">
        <v>73</v>
      </c>
      <c r="Q35" s="288" t="s">
        <v>73</v>
      </c>
      <c r="R35" s="288" t="s">
        <v>73</v>
      </c>
      <c r="S35" s="288" t="s">
        <v>73</v>
      </c>
      <c r="T35" s="288" t="s">
        <v>73</v>
      </c>
      <c r="U35" s="270">
        <v>2928.75</v>
      </c>
      <c r="V35" s="270">
        <v>0.04</v>
      </c>
      <c r="W35" s="270">
        <v>1208.08</v>
      </c>
      <c r="X35" s="270">
        <v>2309.79</v>
      </c>
      <c r="Y35" s="160">
        <v>2960.28</v>
      </c>
      <c r="Z35" s="160">
        <v>0.05</v>
      </c>
      <c r="AA35" s="160">
        <v>1119.01</v>
      </c>
      <c r="AB35" s="160">
        <v>2275.89</v>
      </c>
      <c r="AC35" s="112"/>
      <c r="AD35" s="112"/>
      <c r="AE35" s="112"/>
      <c r="AF35" s="112"/>
      <c r="AG35" s="112"/>
      <c r="AH35" s="112"/>
      <c r="AI35" s="112"/>
      <c r="AJ35" s="112"/>
      <c r="AK35" s="38" t="s">
        <v>681</v>
      </c>
      <c r="AL35" s="136" t="s">
        <v>1148</v>
      </c>
    </row>
    <row r="36" spans="1:38" ht="195" x14ac:dyDescent="0.25">
      <c r="A36" s="289"/>
      <c r="B36" s="38"/>
      <c r="C36" s="10" t="s">
        <v>653</v>
      </c>
      <c r="D36" s="12" t="s">
        <v>683</v>
      </c>
      <c r="E36" s="288" t="s">
        <v>73</v>
      </c>
      <c r="F36" s="288" t="s">
        <v>73</v>
      </c>
      <c r="G36" s="288" t="s">
        <v>73</v>
      </c>
      <c r="H36" s="288" t="s">
        <v>73</v>
      </c>
      <c r="I36" s="288" t="s">
        <v>73</v>
      </c>
      <c r="J36" s="288" t="s">
        <v>73</v>
      </c>
      <c r="K36" s="288" t="s">
        <v>73</v>
      </c>
      <c r="L36" s="288" t="s">
        <v>73</v>
      </c>
      <c r="M36" s="288" t="s">
        <v>73</v>
      </c>
      <c r="N36" s="288" t="s">
        <v>73</v>
      </c>
      <c r="O36" s="288" t="s">
        <v>73</v>
      </c>
      <c r="P36" s="288" t="s">
        <v>73</v>
      </c>
      <c r="Q36" s="288" t="s">
        <v>73</v>
      </c>
      <c r="R36" s="288" t="s">
        <v>73</v>
      </c>
      <c r="S36" s="288" t="s">
        <v>73</v>
      </c>
      <c r="T36" s="288" t="s">
        <v>73</v>
      </c>
      <c r="U36" s="270">
        <v>125</v>
      </c>
      <c r="V36" s="270">
        <v>0</v>
      </c>
      <c r="W36" s="270">
        <v>18</v>
      </c>
      <c r="X36" s="270">
        <v>32</v>
      </c>
      <c r="Y36" s="160">
        <v>111</v>
      </c>
      <c r="Z36" s="160">
        <v>0</v>
      </c>
      <c r="AA36" s="160">
        <v>13</v>
      </c>
      <c r="AB36" s="160">
        <v>29</v>
      </c>
      <c r="AC36" s="112"/>
      <c r="AD36" s="112"/>
      <c r="AE36" s="112"/>
      <c r="AF36" s="112"/>
      <c r="AG36" s="112"/>
      <c r="AH36" s="112"/>
      <c r="AI36" s="112"/>
      <c r="AJ36" s="112"/>
      <c r="AK36" s="38" t="s">
        <v>684</v>
      </c>
      <c r="AL36" s="136" t="s">
        <v>1148</v>
      </c>
    </row>
    <row r="37" spans="1:38" ht="195" x14ac:dyDescent="0.25">
      <c r="A37" s="289"/>
      <c r="B37" s="38"/>
      <c r="C37" s="10" t="s">
        <v>694</v>
      </c>
      <c r="D37" s="12" t="s">
        <v>686</v>
      </c>
      <c r="E37" s="288" t="s">
        <v>73</v>
      </c>
      <c r="F37" s="288" t="s">
        <v>73</v>
      </c>
      <c r="G37" s="288" t="s">
        <v>73</v>
      </c>
      <c r="H37" s="288" t="s">
        <v>73</v>
      </c>
      <c r="I37" s="288" t="s">
        <v>73</v>
      </c>
      <c r="J37" s="288" t="s">
        <v>73</v>
      </c>
      <c r="K37" s="288" t="s">
        <v>73</v>
      </c>
      <c r="L37" s="288" t="s">
        <v>73</v>
      </c>
      <c r="M37" s="288" t="s">
        <v>73</v>
      </c>
      <c r="N37" s="288" t="s">
        <v>73</v>
      </c>
      <c r="O37" s="288" t="s">
        <v>73</v>
      </c>
      <c r="P37" s="288" t="s">
        <v>73</v>
      </c>
      <c r="Q37" s="288" t="s">
        <v>73</v>
      </c>
      <c r="R37" s="288" t="s">
        <v>73</v>
      </c>
      <c r="S37" s="288" t="s">
        <v>73</v>
      </c>
      <c r="T37" s="288" t="s">
        <v>73</v>
      </c>
      <c r="U37" s="270">
        <v>25</v>
      </c>
      <c r="V37" s="270">
        <v>0</v>
      </c>
      <c r="W37" s="270">
        <v>10</v>
      </c>
      <c r="X37" s="270">
        <v>26</v>
      </c>
      <c r="Y37" s="160">
        <v>21</v>
      </c>
      <c r="Z37" s="160">
        <v>0</v>
      </c>
      <c r="AA37" s="160">
        <v>6</v>
      </c>
      <c r="AB37" s="160">
        <v>24</v>
      </c>
      <c r="AC37" s="112"/>
      <c r="AD37" s="112"/>
      <c r="AE37" s="112"/>
      <c r="AF37" s="112"/>
      <c r="AG37" s="112"/>
      <c r="AH37" s="112"/>
      <c r="AI37" s="112"/>
      <c r="AJ37" s="112"/>
      <c r="AK37" s="38" t="s">
        <v>686</v>
      </c>
      <c r="AL37" s="136" t="s">
        <v>1148</v>
      </c>
    </row>
    <row r="38" spans="1:38" ht="195" x14ac:dyDescent="0.25">
      <c r="A38" s="289"/>
      <c r="B38" s="38"/>
      <c r="C38" s="10" t="s">
        <v>655</v>
      </c>
      <c r="D38" s="12" t="s">
        <v>689</v>
      </c>
      <c r="E38" s="288" t="s">
        <v>73</v>
      </c>
      <c r="F38" s="288" t="s">
        <v>73</v>
      </c>
      <c r="G38" s="288" t="s">
        <v>73</v>
      </c>
      <c r="H38" s="288" t="s">
        <v>73</v>
      </c>
      <c r="I38" s="288" t="s">
        <v>73</v>
      </c>
      <c r="J38" s="288" t="s">
        <v>73</v>
      </c>
      <c r="K38" s="288" t="s">
        <v>73</v>
      </c>
      <c r="L38" s="288" t="s">
        <v>73</v>
      </c>
      <c r="M38" s="288" t="s">
        <v>73</v>
      </c>
      <c r="N38" s="288" t="s">
        <v>73</v>
      </c>
      <c r="O38" s="288" t="s">
        <v>73</v>
      </c>
      <c r="P38" s="288" t="s">
        <v>73</v>
      </c>
      <c r="Q38" s="288" t="s">
        <v>73</v>
      </c>
      <c r="R38" s="288" t="s">
        <v>73</v>
      </c>
      <c r="S38" s="288" t="s">
        <v>73</v>
      </c>
      <c r="T38" s="288" t="s">
        <v>73</v>
      </c>
      <c r="U38" s="270">
        <v>20</v>
      </c>
      <c r="V38" s="270">
        <v>0</v>
      </c>
      <c r="W38" s="270">
        <v>53</v>
      </c>
      <c r="X38" s="270">
        <v>152</v>
      </c>
      <c r="Y38" s="160">
        <v>30</v>
      </c>
      <c r="Z38" s="160">
        <v>0</v>
      </c>
      <c r="AA38" s="160">
        <v>144</v>
      </c>
      <c r="AB38" s="160">
        <v>273</v>
      </c>
      <c r="AC38" s="112"/>
      <c r="AD38" s="112"/>
      <c r="AE38" s="112"/>
      <c r="AF38" s="112"/>
      <c r="AG38" s="112"/>
      <c r="AH38" s="112"/>
      <c r="AI38" s="112"/>
      <c r="AJ38" s="112"/>
      <c r="AK38" s="38" t="s">
        <v>690</v>
      </c>
      <c r="AL38" s="136" t="s">
        <v>1148</v>
      </c>
    </row>
    <row r="39" spans="1:38" ht="195" x14ac:dyDescent="0.25">
      <c r="A39" s="289"/>
      <c r="B39" s="38"/>
      <c r="C39" s="10" t="s">
        <v>695</v>
      </c>
      <c r="D39" s="12" t="s">
        <v>692</v>
      </c>
      <c r="E39" s="288" t="s">
        <v>73</v>
      </c>
      <c r="F39" s="288" t="s">
        <v>73</v>
      </c>
      <c r="G39" s="288" t="s">
        <v>73</v>
      </c>
      <c r="H39" s="288" t="s">
        <v>73</v>
      </c>
      <c r="I39" s="288" t="s">
        <v>73</v>
      </c>
      <c r="J39" s="288" t="s">
        <v>73</v>
      </c>
      <c r="K39" s="288" t="s">
        <v>73</v>
      </c>
      <c r="L39" s="288" t="s">
        <v>73</v>
      </c>
      <c r="M39" s="288" t="s">
        <v>73</v>
      </c>
      <c r="N39" s="288" t="s">
        <v>73</v>
      </c>
      <c r="O39" s="288" t="s">
        <v>73</v>
      </c>
      <c r="P39" s="288" t="s">
        <v>73</v>
      </c>
      <c r="Q39" s="288" t="s">
        <v>73</v>
      </c>
      <c r="R39" s="288" t="s">
        <v>73</v>
      </c>
      <c r="S39" s="288" t="s">
        <v>73</v>
      </c>
      <c r="T39" s="288" t="s">
        <v>73</v>
      </c>
      <c r="U39" s="270">
        <v>9</v>
      </c>
      <c r="V39" s="270">
        <v>0</v>
      </c>
      <c r="W39" s="270">
        <v>39</v>
      </c>
      <c r="X39" s="270">
        <v>119</v>
      </c>
      <c r="Y39" s="160">
        <v>14</v>
      </c>
      <c r="Z39" s="160">
        <v>0</v>
      </c>
      <c r="AA39" s="160">
        <v>105</v>
      </c>
      <c r="AB39" s="160">
        <v>216</v>
      </c>
      <c r="AC39" s="112"/>
      <c r="AD39" s="112"/>
      <c r="AE39" s="112"/>
      <c r="AF39" s="112"/>
      <c r="AG39" s="112"/>
      <c r="AH39" s="112"/>
      <c r="AI39" s="112"/>
      <c r="AJ39" s="112"/>
      <c r="AK39" s="38" t="s">
        <v>692</v>
      </c>
      <c r="AL39" s="136" t="s">
        <v>1148</v>
      </c>
    </row>
    <row r="40" spans="1:38" ht="195" x14ac:dyDescent="0.25">
      <c r="A40" s="289" t="s">
        <v>361</v>
      </c>
      <c r="B40" s="38" t="s">
        <v>696</v>
      </c>
      <c r="C40" s="10" t="s">
        <v>161</v>
      </c>
      <c r="D40" s="12" t="s">
        <v>665</v>
      </c>
      <c r="E40" s="288" t="s">
        <v>73</v>
      </c>
      <c r="F40" s="288" t="s">
        <v>73</v>
      </c>
      <c r="G40" s="288" t="s">
        <v>73</v>
      </c>
      <c r="H40" s="288" t="s">
        <v>73</v>
      </c>
      <c r="I40" s="288" t="s">
        <v>73</v>
      </c>
      <c r="J40" s="288" t="s">
        <v>73</v>
      </c>
      <c r="K40" s="288" t="s">
        <v>73</v>
      </c>
      <c r="L40" s="288" t="s">
        <v>73</v>
      </c>
      <c r="M40" s="288" t="s">
        <v>73</v>
      </c>
      <c r="N40" s="288" t="s">
        <v>73</v>
      </c>
      <c r="O40" s="288" t="s">
        <v>73</v>
      </c>
      <c r="P40" s="288" t="s">
        <v>73</v>
      </c>
      <c r="Q40" s="288" t="s">
        <v>73</v>
      </c>
      <c r="R40" s="288" t="s">
        <v>73</v>
      </c>
      <c r="S40" s="288" t="s">
        <v>73</v>
      </c>
      <c r="T40" s="288" t="s">
        <v>73</v>
      </c>
      <c r="U40" s="270">
        <v>12178.84</v>
      </c>
      <c r="V40" s="270">
        <v>0.84</v>
      </c>
      <c r="W40" s="270">
        <v>2757.67</v>
      </c>
      <c r="X40" s="270">
        <v>2992.26</v>
      </c>
      <c r="Y40" s="160">
        <v>12008</v>
      </c>
      <c r="Z40" s="160">
        <v>0.82</v>
      </c>
      <c r="AA40" s="160">
        <v>2625</v>
      </c>
      <c r="AB40" s="160">
        <v>2920</v>
      </c>
      <c r="AC40" s="112"/>
      <c r="AD40" s="112"/>
      <c r="AE40" s="112"/>
      <c r="AF40" s="112"/>
      <c r="AG40" s="112"/>
      <c r="AH40" s="112"/>
      <c r="AI40" s="112"/>
      <c r="AJ40" s="112"/>
      <c r="AK40" s="38" t="s">
        <v>666</v>
      </c>
      <c r="AL40" s="136" t="s">
        <v>1148</v>
      </c>
    </row>
    <row r="41" spans="1:38" ht="195" x14ac:dyDescent="0.25">
      <c r="A41" s="289"/>
      <c r="B41" s="38"/>
      <c r="C41" s="10" t="s">
        <v>165</v>
      </c>
      <c r="D41" s="12" t="s">
        <v>667</v>
      </c>
      <c r="E41" s="288" t="s">
        <v>73</v>
      </c>
      <c r="F41" s="288" t="s">
        <v>73</v>
      </c>
      <c r="G41" s="288" t="s">
        <v>73</v>
      </c>
      <c r="H41" s="288" t="s">
        <v>73</v>
      </c>
      <c r="I41" s="288" t="s">
        <v>73</v>
      </c>
      <c r="J41" s="288" t="s">
        <v>73</v>
      </c>
      <c r="K41" s="288" t="s">
        <v>73</v>
      </c>
      <c r="L41" s="288" t="s">
        <v>73</v>
      </c>
      <c r="M41" s="288" t="s">
        <v>73</v>
      </c>
      <c r="N41" s="288" t="s">
        <v>73</v>
      </c>
      <c r="O41" s="288" t="s">
        <v>73</v>
      </c>
      <c r="P41" s="288" t="s">
        <v>73</v>
      </c>
      <c r="Q41" s="288" t="s">
        <v>73</v>
      </c>
      <c r="R41" s="288" t="s">
        <v>73</v>
      </c>
      <c r="S41" s="288" t="s">
        <v>73</v>
      </c>
      <c r="T41" s="288" t="s">
        <v>73</v>
      </c>
      <c r="U41" s="270">
        <v>93.66</v>
      </c>
      <c r="V41" s="270">
        <v>0</v>
      </c>
      <c r="W41" s="270">
        <v>34.64</v>
      </c>
      <c r="X41" s="270">
        <v>43.6</v>
      </c>
      <c r="Y41" s="160">
        <v>94</v>
      </c>
      <c r="Z41" s="160">
        <v>0</v>
      </c>
      <c r="AA41" s="160">
        <v>24.79</v>
      </c>
      <c r="AB41" s="160">
        <v>42</v>
      </c>
      <c r="AC41" s="112"/>
      <c r="AD41" s="112"/>
      <c r="AE41" s="112"/>
      <c r="AF41" s="112"/>
      <c r="AG41" s="112"/>
      <c r="AH41" s="112"/>
      <c r="AI41" s="112"/>
      <c r="AJ41" s="112"/>
      <c r="AK41" s="38" t="s">
        <v>667</v>
      </c>
      <c r="AL41" s="136" t="s">
        <v>1148</v>
      </c>
    </row>
    <row r="42" spans="1:38" ht="195" x14ac:dyDescent="0.25">
      <c r="A42" s="289"/>
      <c r="B42" s="38"/>
      <c r="C42" s="10" t="s">
        <v>168</v>
      </c>
      <c r="D42" s="12" t="s">
        <v>668</v>
      </c>
      <c r="E42" s="288" t="s">
        <v>73</v>
      </c>
      <c r="F42" s="288" t="s">
        <v>73</v>
      </c>
      <c r="G42" s="288" t="s">
        <v>73</v>
      </c>
      <c r="H42" s="288" t="s">
        <v>73</v>
      </c>
      <c r="I42" s="288" t="s">
        <v>73</v>
      </c>
      <c r="J42" s="288" t="s">
        <v>73</v>
      </c>
      <c r="K42" s="288" t="s">
        <v>73</v>
      </c>
      <c r="L42" s="288" t="s">
        <v>73</v>
      </c>
      <c r="M42" s="288" t="s">
        <v>73</v>
      </c>
      <c r="N42" s="288" t="s">
        <v>73</v>
      </c>
      <c r="O42" s="288" t="s">
        <v>73</v>
      </c>
      <c r="P42" s="288" t="s">
        <v>73</v>
      </c>
      <c r="Q42" s="288" t="s">
        <v>73</v>
      </c>
      <c r="R42" s="288" t="s">
        <v>73</v>
      </c>
      <c r="S42" s="288" t="s">
        <v>73</v>
      </c>
      <c r="T42" s="288" t="s">
        <v>73</v>
      </c>
      <c r="U42" s="270">
        <v>21784</v>
      </c>
      <c r="V42" s="270">
        <v>0</v>
      </c>
      <c r="W42" s="270">
        <v>1767</v>
      </c>
      <c r="X42" s="270">
        <v>2598</v>
      </c>
      <c r="Y42" s="160">
        <v>21728</v>
      </c>
      <c r="Z42" s="160">
        <v>0</v>
      </c>
      <c r="AA42" s="160">
        <v>1613</v>
      </c>
      <c r="AB42" s="160">
        <v>2560</v>
      </c>
      <c r="AC42" s="112"/>
      <c r="AD42" s="112"/>
      <c r="AE42" s="112"/>
      <c r="AF42" s="112"/>
      <c r="AG42" s="112"/>
      <c r="AH42" s="112"/>
      <c r="AI42" s="112"/>
      <c r="AJ42" s="112"/>
      <c r="AK42" s="38" t="s">
        <v>669</v>
      </c>
      <c r="AL42" s="136" t="s">
        <v>1148</v>
      </c>
    </row>
    <row r="43" spans="1:38" ht="195" x14ac:dyDescent="0.25">
      <c r="A43" s="289"/>
      <c r="B43" s="38"/>
      <c r="C43" s="10" t="s">
        <v>313</v>
      </c>
      <c r="D43" s="12" t="s">
        <v>670</v>
      </c>
      <c r="E43" s="288" t="s">
        <v>73</v>
      </c>
      <c r="F43" s="288" t="s">
        <v>73</v>
      </c>
      <c r="G43" s="288" t="s">
        <v>73</v>
      </c>
      <c r="H43" s="288" t="s">
        <v>73</v>
      </c>
      <c r="I43" s="288" t="s">
        <v>73</v>
      </c>
      <c r="J43" s="288" t="s">
        <v>73</v>
      </c>
      <c r="K43" s="288" t="s">
        <v>73</v>
      </c>
      <c r="L43" s="288" t="s">
        <v>73</v>
      </c>
      <c r="M43" s="288" t="s">
        <v>73</v>
      </c>
      <c r="N43" s="288" t="s">
        <v>73</v>
      </c>
      <c r="O43" s="288" t="s">
        <v>73</v>
      </c>
      <c r="P43" s="288" t="s">
        <v>73</v>
      </c>
      <c r="Q43" s="288" t="s">
        <v>73</v>
      </c>
      <c r="R43" s="288" t="s">
        <v>73</v>
      </c>
      <c r="S43" s="288" t="s">
        <v>73</v>
      </c>
      <c r="T43" s="288" t="s">
        <v>73</v>
      </c>
      <c r="U43" s="270">
        <v>98</v>
      </c>
      <c r="V43" s="270">
        <v>0</v>
      </c>
      <c r="W43" s="270">
        <v>22</v>
      </c>
      <c r="X43" s="270">
        <v>32</v>
      </c>
      <c r="Y43" s="160">
        <v>99</v>
      </c>
      <c r="Z43" s="160">
        <v>0</v>
      </c>
      <c r="AA43" s="160">
        <v>18</v>
      </c>
      <c r="AB43" s="160">
        <v>29</v>
      </c>
      <c r="AC43" s="112"/>
      <c r="AD43" s="112"/>
      <c r="AE43" s="112"/>
      <c r="AF43" s="112"/>
      <c r="AG43" s="112"/>
      <c r="AH43" s="112"/>
      <c r="AI43" s="112"/>
      <c r="AJ43" s="112"/>
      <c r="AK43" s="38" t="s">
        <v>670</v>
      </c>
      <c r="AL43" s="136" t="s">
        <v>1148</v>
      </c>
    </row>
    <row r="44" spans="1:38" ht="195" x14ac:dyDescent="0.25">
      <c r="A44" s="289"/>
      <c r="B44" s="38"/>
      <c r="C44" s="10" t="s">
        <v>315</v>
      </c>
      <c r="D44" s="12" t="s">
        <v>671</v>
      </c>
      <c r="E44" s="288" t="s">
        <v>73</v>
      </c>
      <c r="F44" s="288" t="s">
        <v>73</v>
      </c>
      <c r="G44" s="288" t="s">
        <v>73</v>
      </c>
      <c r="H44" s="288" t="s">
        <v>73</v>
      </c>
      <c r="I44" s="288" t="s">
        <v>73</v>
      </c>
      <c r="J44" s="288" t="s">
        <v>73</v>
      </c>
      <c r="K44" s="288" t="s">
        <v>73</v>
      </c>
      <c r="L44" s="288" t="s">
        <v>73</v>
      </c>
      <c r="M44" s="288" t="s">
        <v>73</v>
      </c>
      <c r="N44" s="288" t="s">
        <v>73</v>
      </c>
      <c r="O44" s="288" t="s">
        <v>73</v>
      </c>
      <c r="P44" s="288" t="s">
        <v>73</v>
      </c>
      <c r="Q44" s="288" t="s">
        <v>73</v>
      </c>
      <c r="R44" s="288" t="s">
        <v>73</v>
      </c>
      <c r="S44" s="288" t="s">
        <v>73</v>
      </c>
      <c r="T44" s="288" t="s">
        <v>73</v>
      </c>
      <c r="U44" s="270">
        <v>379812</v>
      </c>
      <c r="V44" s="270">
        <v>8</v>
      </c>
      <c r="W44" s="270">
        <v>24861</v>
      </c>
      <c r="X44" s="270">
        <v>37774</v>
      </c>
      <c r="Y44" s="160">
        <v>379812</v>
      </c>
      <c r="Z44" s="160">
        <v>8</v>
      </c>
      <c r="AA44" s="160">
        <v>24861</v>
      </c>
      <c r="AB44" s="160">
        <v>37774</v>
      </c>
      <c r="AC44" s="112"/>
      <c r="AD44" s="112"/>
      <c r="AE44" s="112"/>
      <c r="AF44" s="112"/>
      <c r="AG44" s="112"/>
      <c r="AH44" s="112"/>
      <c r="AI44" s="112"/>
      <c r="AJ44" s="112"/>
      <c r="AK44" s="38" t="s">
        <v>271</v>
      </c>
      <c r="AL44" s="136" t="s">
        <v>1148</v>
      </c>
    </row>
    <row r="45" spans="1:38" ht="195" x14ac:dyDescent="0.25">
      <c r="A45" s="289"/>
      <c r="B45" s="38"/>
      <c r="C45" s="10" t="s">
        <v>697</v>
      </c>
      <c r="D45" s="290" t="s">
        <v>672</v>
      </c>
      <c r="E45" s="288" t="s">
        <v>73</v>
      </c>
      <c r="F45" s="288" t="s">
        <v>73</v>
      </c>
      <c r="G45" s="288" t="s">
        <v>73</v>
      </c>
      <c r="H45" s="288" t="s">
        <v>73</v>
      </c>
      <c r="I45" s="288" t="s">
        <v>73</v>
      </c>
      <c r="J45" s="288" t="s">
        <v>73</v>
      </c>
      <c r="K45" s="288" t="s">
        <v>73</v>
      </c>
      <c r="L45" s="288" t="s">
        <v>73</v>
      </c>
      <c r="M45" s="288" t="s">
        <v>73</v>
      </c>
      <c r="N45" s="288" t="s">
        <v>73</v>
      </c>
      <c r="O45" s="288" t="s">
        <v>73</v>
      </c>
      <c r="P45" s="288" t="s">
        <v>73</v>
      </c>
      <c r="Q45" s="288" t="s">
        <v>73</v>
      </c>
      <c r="R45" s="288" t="s">
        <v>73</v>
      </c>
      <c r="S45" s="288" t="s">
        <v>73</v>
      </c>
      <c r="T45" s="288" t="s">
        <v>73</v>
      </c>
      <c r="U45" s="270">
        <v>2566</v>
      </c>
      <c r="V45" s="270">
        <v>0</v>
      </c>
      <c r="W45" s="270">
        <v>968</v>
      </c>
      <c r="X45" s="270">
        <v>1578</v>
      </c>
      <c r="Y45" s="160">
        <v>2566</v>
      </c>
      <c r="Z45" s="160">
        <v>0</v>
      </c>
      <c r="AA45" s="160">
        <v>968</v>
      </c>
      <c r="AB45" s="160">
        <v>1578</v>
      </c>
      <c r="AC45" s="112"/>
      <c r="AD45" s="112"/>
      <c r="AE45" s="112"/>
      <c r="AF45" s="112"/>
      <c r="AG45" s="112"/>
      <c r="AH45" s="112"/>
      <c r="AI45" s="112"/>
      <c r="AJ45" s="112"/>
      <c r="AK45" s="38" t="s">
        <v>672</v>
      </c>
      <c r="AL45" s="136" t="s">
        <v>1148</v>
      </c>
    </row>
    <row r="46" spans="1:38" ht="195" x14ac:dyDescent="0.25">
      <c r="A46" s="289"/>
      <c r="B46" s="38"/>
      <c r="C46" s="10" t="s">
        <v>698</v>
      </c>
      <c r="D46" s="290" t="s">
        <v>673</v>
      </c>
      <c r="E46" s="288" t="s">
        <v>73</v>
      </c>
      <c r="F46" s="288" t="s">
        <v>73</v>
      </c>
      <c r="G46" s="288" t="s">
        <v>73</v>
      </c>
      <c r="H46" s="288" t="s">
        <v>73</v>
      </c>
      <c r="I46" s="288" t="s">
        <v>73</v>
      </c>
      <c r="J46" s="288" t="s">
        <v>73</v>
      </c>
      <c r="K46" s="288" t="s">
        <v>73</v>
      </c>
      <c r="L46" s="288" t="s">
        <v>73</v>
      </c>
      <c r="M46" s="288" t="s">
        <v>73</v>
      </c>
      <c r="N46" s="288" t="s">
        <v>73</v>
      </c>
      <c r="O46" s="288" t="s">
        <v>73</v>
      </c>
      <c r="P46" s="288" t="s">
        <v>73</v>
      </c>
      <c r="Q46" s="288" t="s">
        <v>73</v>
      </c>
      <c r="R46" s="288" t="s">
        <v>73</v>
      </c>
      <c r="S46" s="288" t="s">
        <v>73</v>
      </c>
      <c r="T46" s="288" t="s">
        <v>73</v>
      </c>
      <c r="U46" s="270">
        <v>44535</v>
      </c>
      <c r="V46" s="270">
        <v>0</v>
      </c>
      <c r="W46" s="270">
        <v>2492</v>
      </c>
      <c r="X46" s="270">
        <v>2674</v>
      </c>
      <c r="Y46" s="160">
        <v>44535</v>
      </c>
      <c r="Z46" s="160">
        <v>0</v>
      </c>
      <c r="AA46" s="160">
        <v>2492</v>
      </c>
      <c r="AB46" s="160">
        <v>2674</v>
      </c>
      <c r="AC46" s="112"/>
      <c r="AD46" s="112"/>
      <c r="AE46" s="112"/>
      <c r="AF46" s="112"/>
      <c r="AG46" s="112"/>
      <c r="AH46" s="112"/>
      <c r="AI46" s="112"/>
      <c r="AJ46" s="112"/>
      <c r="AK46" s="38" t="s">
        <v>674</v>
      </c>
      <c r="AL46" s="136" t="s">
        <v>1148</v>
      </c>
    </row>
    <row r="47" spans="1:38" ht="195" x14ac:dyDescent="0.25">
      <c r="A47" s="289"/>
      <c r="B47" s="38"/>
      <c r="C47" s="10" t="s">
        <v>699</v>
      </c>
      <c r="D47" s="290" t="s">
        <v>675</v>
      </c>
      <c r="E47" s="288" t="s">
        <v>73</v>
      </c>
      <c r="F47" s="288" t="s">
        <v>73</v>
      </c>
      <c r="G47" s="288" t="s">
        <v>73</v>
      </c>
      <c r="H47" s="288" t="s">
        <v>73</v>
      </c>
      <c r="I47" s="288" t="s">
        <v>73</v>
      </c>
      <c r="J47" s="288" t="s">
        <v>73</v>
      </c>
      <c r="K47" s="288" t="s">
        <v>73</v>
      </c>
      <c r="L47" s="288" t="s">
        <v>73</v>
      </c>
      <c r="M47" s="288" t="s">
        <v>73</v>
      </c>
      <c r="N47" s="288" t="s">
        <v>73</v>
      </c>
      <c r="O47" s="288" t="s">
        <v>73</v>
      </c>
      <c r="P47" s="288" t="s">
        <v>73</v>
      </c>
      <c r="Q47" s="288" t="s">
        <v>73</v>
      </c>
      <c r="R47" s="288" t="s">
        <v>73</v>
      </c>
      <c r="S47" s="288" t="s">
        <v>73</v>
      </c>
      <c r="T47" s="288" t="s">
        <v>73</v>
      </c>
      <c r="U47" s="270">
        <v>342</v>
      </c>
      <c r="V47" s="270">
        <v>0</v>
      </c>
      <c r="W47" s="270">
        <v>54</v>
      </c>
      <c r="X47" s="270">
        <v>100</v>
      </c>
      <c r="Y47" s="160">
        <v>342</v>
      </c>
      <c r="Z47" s="160">
        <v>0</v>
      </c>
      <c r="AA47" s="160">
        <v>54</v>
      </c>
      <c r="AB47" s="160">
        <v>100</v>
      </c>
      <c r="AC47" s="112"/>
      <c r="AD47" s="112"/>
      <c r="AE47" s="112"/>
      <c r="AF47" s="112"/>
      <c r="AG47" s="112"/>
      <c r="AH47" s="112"/>
      <c r="AI47" s="112"/>
      <c r="AJ47" s="112"/>
      <c r="AK47" s="38" t="s">
        <v>675</v>
      </c>
      <c r="AL47" s="136" t="s">
        <v>1148</v>
      </c>
    </row>
    <row r="48" spans="1:38" ht="195" x14ac:dyDescent="0.25">
      <c r="A48" s="289"/>
      <c r="B48" s="38"/>
      <c r="C48" s="10" t="s">
        <v>700</v>
      </c>
      <c r="D48" s="12" t="s">
        <v>676</v>
      </c>
      <c r="E48" s="288" t="s">
        <v>73</v>
      </c>
      <c r="F48" s="288" t="s">
        <v>73</v>
      </c>
      <c r="G48" s="288" t="s">
        <v>73</v>
      </c>
      <c r="H48" s="288" t="s">
        <v>73</v>
      </c>
      <c r="I48" s="288" t="s">
        <v>73</v>
      </c>
      <c r="J48" s="288" t="s">
        <v>73</v>
      </c>
      <c r="K48" s="288" t="s">
        <v>73</v>
      </c>
      <c r="L48" s="288" t="s">
        <v>73</v>
      </c>
      <c r="M48" s="288" t="s">
        <v>73</v>
      </c>
      <c r="N48" s="288" t="s">
        <v>73</v>
      </c>
      <c r="O48" s="288" t="s">
        <v>73</v>
      </c>
      <c r="P48" s="288" t="s">
        <v>73</v>
      </c>
      <c r="Q48" s="288" t="s">
        <v>73</v>
      </c>
      <c r="R48" s="288" t="s">
        <v>73</v>
      </c>
      <c r="S48" s="288" t="s">
        <v>73</v>
      </c>
      <c r="T48" s="288" t="s">
        <v>73</v>
      </c>
      <c r="U48" s="270">
        <v>5161.2700000000004</v>
      </c>
      <c r="V48" s="270">
        <v>0.02</v>
      </c>
      <c r="W48" s="270">
        <v>1285.5</v>
      </c>
      <c r="X48" s="270">
        <v>1399.53</v>
      </c>
      <c r="Y48" s="160">
        <v>4206.99</v>
      </c>
      <c r="Z48" s="160">
        <v>0.01</v>
      </c>
      <c r="AA48" s="160">
        <v>1024.43</v>
      </c>
      <c r="AB48" s="160">
        <v>1468.82</v>
      </c>
      <c r="AC48" s="112"/>
      <c r="AD48" s="112"/>
      <c r="AE48" s="112"/>
      <c r="AF48" s="112"/>
      <c r="AG48" s="112"/>
      <c r="AH48" s="112"/>
      <c r="AI48" s="112"/>
      <c r="AJ48" s="112"/>
      <c r="AK48" s="38" t="s">
        <v>677</v>
      </c>
      <c r="AL48" s="136" t="s">
        <v>1148</v>
      </c>
    </row>
    <row r="49" spans="1:38" ht="195" x14ac:dyDescent="0.25">
      <c r="A49" s="289"/>
      <c r="B49" s="38"/>
      <c r="C49" s="10" t="s">
        <v>701</v>
      </c>
      <c r="D49" s="12" t="s">
        <v>678</v>
      </c>
      <c r="E49" s="288" t="s">
        <v>73</v>
      </c>
      <c r="F49" s="288" t="s">
        <v>73</v>
      </c>
      <c r="G49" s="288" t="s">
        <v>73</v>
      </c>
      <c r="H49" s="288" t="s">
        <v>73</v>
      </c>
      <c r="I49" s="288" t="s">
        <v>73</v>
      </c>
      <c r="J49" s="288" t="s">
        <v>73</v>
      </c>
      <c r="K49" s="288" t="s">
        <v>73</v>
      </c>
      <c r="L49" s="288" t="s">
        <v>73</v>
      </c>
      <c r="M49" s="288" t="s">
        <v>73</v>
      </c>
      <c r="N49" s="288" t="s">
        <v>73</v>
      </c>
      <c r="O49" s="288" t="s">
        <v>73</v>
      </c>
      <c r="P49" s="288" t="s">
        <v>73</v>
      </c>
      <c r="Q49" s="288" t="s">
        <v>73</v>
      </c>
      <c r="R49" s="288" t="s">
        <v>73</v>
      </c>
      <c r="S49" s="288" t="s">
        <v>73</v>
      </c>
      <c r="T49" s="288" t="s">
        <v>73</v>
      </c>
      <c r="U49" s="270">
        <v>7.75</v>
      </c>
      <c r="V49" s="270">
        <v>0</v>
      </c>
      <c r="W49" s="270">
        <v>3.18</v>
      </c>
      <c r="X49" s="270">
        <v>2.97</v>
      </c>
      <c r="Y49" s="160">
        <v>11.65</v>
      </c>
      <c r="Z49" s="160">
        <v>0</v>
      </c>
      <c r="AA49" s="160">
        <v>4.3600000000000003</v>
      </c>
      <c r="AB49" s="160">
        <v>7.14</v>
      </c>
      <c r="AC49" s="112"/>
      <c r="AD49" s="112"/>
      <c r="AE49" s="112"/>
      <c r="AF49" s="112"/>
      <c r="AG49" s="112"/>
      <c r="AH49" s="112"/>
      <c r="AI49" s="112"/>
      <c r="AJ49" s="112"/>
      <c r="AK49" s="38" t="s">
        <v>678</v>
      </c>
      <c r="AL49" s="136" t="s">
        <v>1148</v>
      </c>
    </row>
    <row r="50" spans="1:38" ht="195" x14ac:dyDescent="0.25">
      <c r="A50" s="289"/>
      <c r="B50" s="38"/>
      <c r="C50" s="10" t="s">
        <v>702</v>
      </c>
      <c r="D50" s="12" t="s">
        <v>679</v>
      </c>
      <c r="E50" s="288" t="s">
        <v>73</v>
      </c>
      <c r="F50" s="288" t="s">
        <v>73</v>
      </c>
      <c r="G50" s="288" t="s">
        <v>73</v>
      </c>
      <c r="H50" s="288" t="s">
        <v>73</v>
      </c>
      <c r="I50" s="288" t="s">
        <v>73</v>
      </c>
      <c r="J50" s="288" t="s">
        <v>73</v>
      </c>
      <c r="K50" s="288" t="s">
        <v>73</v>
      </c>
      <c r="L50" s="288" t="s">
        <v>73</v>
      </c>
      <c r="M50" s="288" t="s">
        <v>73</v>
      </c>
      <c r="N50" s="288" t="s">
        <v>73</v>
      </c>
      <c r="O50" s="288" t="s">
        <v>73</v>
      </c>
      <c r="P50" s="288" t="s">
        <v>73</v>
      </c>
      <c r="Q50" s="288" t="s">
        <v>73</v>
      </c>
      <c r="R50" s="288" t="s">
        <v>73</v>
      </c>
      <c r="S50" s="288" t="s">
        <v>73</v>
      </c>
      <c r="T50" s="288" t="s">
        <v>73</v>
      </c>
      <c r="U50" s="270">
        <v>7017.57</v>
      </c>
      <c r="V50" s="270">
        <v>0.81</v>
      </c>
      <c r="W50" s="270">
        <v>1472.17</v>
      </c>
      <c r="X50" s="270">
        <v>1592.74</v>
      </c>
      <c r="Y50" s="160">
        <v>6846.93</v>
      </c>
      <c r="Z50" s="160">
        <v>0.81</v>
      </c>
      <c r="AA50" s="160">
        <v>1339.26</v>
      </c>
      <c r="AB50" s="160">
        <v>1520.5</v>
      </c>
      <c r="AC50" s="112"/>
      <c r="AD50" s="112"/>
      <c r="AE50" s="112"/>
      <c r="AF50" s="112"/>
      <c r="AG50" s="112"/>
      <c r="AH50" s="112"/>
      <c r="AI50" s="112"/>
      <c r="AJ50" s="112"/>
      <c r="AK50" s="38" t="s">
        <v>680</v>
      </c>
      <c r="AL50" s="136" t="s">
        <v>1148</v>
      </c>
    </row>
    <row r="51" spans="1:38" ht="195" x14ac:dyDescent="0.25">
      <c r="A51" s="289"/>
      <c r="B51" s="38"/>
      <c r="C51" s="10" t="s">
        <v>703</v>
      </c>
      <c r="D51" s="12" t="s">
        <v>681</v>
      </c>
      <c r="E51" s="288" t="s">
        <v>73</v>
      </c>
      <c r="F51" s="288" t="s">
        <v>73</v>
      </c>
      <c r="G51" s="288" t="s">
        <v>73</v>
      </c>
      <c r="H51" s="288" t="s">
        <v>73</v>
      </c>
      <c r="I51" s="288" t="s">
        <v>73</v>
      </c>
      <c r="J51" s="288" t="s">
        <v>73</v>
      </c>
      <c r="K51" s="288" t="s">
        <v>73</v>
      </c>
      <c r="L51" s="288" t="s">
        <v>73</v>
      </c>
      <c r="M51" s="288" t="s">
        <v>73</v>
      </c>
      <c r="N51" s="288" t="s">
        <v>73</v>
      </c>
      <c r="O51" s="288" t="s">
        <v>73</v>
      </c>
      <c r="P51" s="288" t="s">
        <v>73</v>
      </c>
      <c r="Q51" s="288" t="s">
        <v>73</v>
      </c>
      <c r="R51" s="288" t="s">
        <v>73</v>
      </c>
      <c r="S51" s="288" t="s">
        <v>73</v>
      </c>
      <c r="T51" s="288" t="s">
        <v>73</v>
      </c>
      <c r="U51" s="270">
        <v>85.92</v>
      </c>
      <c r="V51" s="270">
        <v>0</v>
      </c>
      <c r="W51" s="270">
        <v>31.46</v>
      </c>
      <c r="X51" s="270">
        <v>40.630000000000003</v>
      </c>
      <c r="Y51" s="160">
        <v>86.05</v>
      </c>
      <c r="Z51" s="160">
        <v>0</v>
      </c>
      <c r="AA51" s="160">
        <v>21.51</v>
      </c>
      <c r="AB51" s="160">
        <v>38.72</v>
      </c>
      <c r="AC51" s="112"/>
      <c r="AD51" s="112"/>
      <c r="AE51" s="112"/>
      <c r="AF51" s="112"/>
      <c r="AG51" s="112"/>
      <c r="AH51" s="112"/>
      <c r="AI51" s="112"/>
      <c r="AJ51" s="112"/>
      <c r="AK51" s="38" t="s">
        <v>681</v>
      </c>
      <c r="AL51" s="136" t="s">
        <v>1148</v>
      </c>
    </row>
    <row r="52" spans="1:38" ht="195" x14ac:dyDescent="0.25">
      <c r="A52" s="289"/>
      <c r="B52" s="38"/>
      <c r="C52" s="10" t="s">
        <v>704</v>
      </c>
      <c r="D52" s="12" t="s">
        <v>683</v>
      </c>
      <c r="E52" s="288" t="s">
        <v>73</v>
      </c>
      <c r="F52" s="288" t="s">
        <v>73</v>
      </c>
      <c r="G52" s="288" t="s">
        <v>73</v>
      </c>
      <c r="H52" s="288" t="s">
        <v>73</v>
      </c>
      <c r="I52" s="288" t="s">
        <v>73</v>
      </c>
      <c r="J52" s="288" t="s">
        <v>73</v>
      </c>
      <c r="K52" s="288" t="s">
        <v>73</v>
      </c>
      <c r="L52" s="288" t="s">
        <v>73</v>
      </c>
      <c r="M52" s="288" t="s">
        <v>73</v>
      </c>
      <c r="N52" s="288" t="s">
        <v>73</v>
      </c>
      <c r="O52" s="288" t="s">
        <v>73</v>
      </c>
      <c r="P52" s="288" t="s">
        <v>73</v>
      </c>
      <c r="Q52" s="288" t="s">
        <v>73</v>
      </c>
      <c r="R52" s="288" t="s">
        <v>73</v>
      </c>
      <c r="S52" s="288" t="s">
        <v>73</v>
      </c>
      <c r="T52" s="288" t="s">
        <v>73</v>
      </c>
      <c r="U52" s="270">
        <v>420</v>
      </c>
      <c r="V52" s="270">
        <v>0</v>
      </c>
      <c r="W52" s="270">
        <v>62</v>
      </c>
      <c r="X52" s="270">
        <v>49</v>
      </c>
      <c r="Y52" s="160">
        <v>321</v>
      </c>
      <c r="Z52" s="160">
        <v>0</v>
      </c>
      <c r="AA52" s="160">
        <v>45</v>
      </c>
      <c r="AB52" s="160">
        <v>38</v>
      </c>
      <c r="AC52" s="112"/>
      <c r="AD52" s="112"/>
      <c r="AE52" s="112"/>
      <c r="AF52" s="112"/>
      <c r="AG52" s="112"/>
      <c r="AH52" s="112"/>
      <c r="AI52" s="112"/>
      <c r="AJ52" s="112"/>
      <c r="AK52" s="38" t="s">
        <v>684</v>
      </c>
      <c r="AL52" s="136" t="s">
        <v>1148</v>
      </c>
    </row>
    <row r="53" spans="1:38" ht="195" x14ac:dyDescent="0.25">
      <c r="A53" s="289"/>
      <c r="B53" s="38"/>
      <c r="C53" s="10" t="s">
        <v>705</v>
      </c>
      <c r="D53" s="12" t="s">
        <v>686</v>
      </c>
      <c r="E53" s="288" t="s">
        <v>73</v>
      </c>
      <c r="F53" s="288" t="s">
        <v>73</v>
      </c>
      <c r="G53" s="288" t="s">
        <v>73</v>
      </c>
      <c r="H53" s="288" t="s">
        <v>73</v>
      </c>
      <c r="I53" s="288" t="s">
        <v>73</v>
      </c>
      <c r="J53" s="288" t="s">
        <v>73</v>
      </c>
      <c r="K53" s="288" t="s">
        <v>73</v>
      </c>
      <c r="L53" s="288" t="s">
        <v>73</v>
      </c>
      <c r="M53" s="288" t="s">
        <v>73</v>
      </c>
      <c r="N53" s="288" t="s">
        <v>73</v>
      </c>
      <c r="O53" s="288" t="s">
        <v>73</v>
      </c>
      <c r="P53" s="288" t="s">
        <v>73</v>
      </c>
      <c r="Q53" s="288" t="s">
        <v>73</v>
      </c>
      <c r="R53" s="288" t="s">
        <v>73</v>
      </c>
      <c r="S53" s="288" t="s">
        <v>73</v>
      </c>
      <c r="T53" s="288" t="s">
        <v>73</v>
      </c>
      <c r="U53" s="270">
        <v>1</v>
      </c>
      <c r="V53" s="270">
        <v>0</v>
      </c>
      <c r="W53" s="270">
        <v>0</v>
      </c>
      <c r="X53" s="270">
        <v>0</v>
      </c>
      <c r="Y53" s="160">
        <v>2</v>
      </c>
      <c r="Z53" s="160">
        <v>0</v>
      </c>
      <c r="AA53" s="160">
        <v>0</v>
      </c>
      <c r="AB53" s="160">
        <v>1</v>
      </c>
      <c r="AC53" s="112"/>
      <c r="AD53" s="112"/>
      <c r="AE53" s="112"/>
      <c r="AF53" s="112"/>
      <c r="AG53" s="112"/>
      <c r="AH53" s="112"/>
      <c r="AI53" s="112"/>
      <c r="AJ53" s="112"/>
      <c r="AK53" s="38" t="s">
        <v>686</v>
      </c>
      <c r="AL53" s="136" t="s">
        <v>1148</v>
      </c>
    </row>
    <row r="54" spans="1:38" ht="195" x14ac:dyDescent="0.25">
      <c r="A54" s="289"/>
      <c r="B54" s="38"/>
      <c r="C54" s="10" t="s">
        <v>706</v>
      </c>
      <c r="D54" s="12" t="s">
        <v>689</v>
      </c>
      <c r="E54" s="288" t="s">
        <v>73</v>
      </c>
      <c r="F54" s="288" t="s">
        <v>73</v>
      </c>
      <c r="G54" s="288" t="s">
        <v>73</v>
      </c>
      <c r="H54" s="288" t="s">
        <v>73</v>
      </c>
      <c r="I54" s="288" t="s">
        <v>73</v>
      </c>
      <c r="J54" s="288" t="s">
        <v>73</v>
      </c>
      <c r="K54" s="288" t="s">
        <v>73</v>
      </c>
      <c r="L54" s="288" t="s">
        <v>73</v>
      </c>
      <c r="M54" s="288" t="s">
        <v>73</v>
      </c>
      <c r="N54" s="288" t="s">
        <v>73</v>
      </c>
      <c r="O54" s="288" t="s">
        <v>73</v>
      </c>
      <c r="P54" s="288" t="s">
        <v>73</v>
      </c>
      <c r="Q54" s="288" t="s">
        <v>73</v>
      </c>
      <c r="R54" s="288" t="s">
        <v>73</v>
      </c>
      <c r="S54" s="288" t="s">
        <v>73</v>
      </c>
      <c r="T54" s="288" t="s">
        <v>73</v>
      </c>
      <c r="U54" s="270">
        <v>36</v>
      </c>
      <c r="V54" s="270">
        <v>0</v>
      </c>
      <c r="W54" s="270">
        <v>90</v>
      </c>
      <c r="X54" s="270">
        <v>137</v>
      </c>
      <c r="Y54" s="160">
        <v>47</v>
      </c>
      <c r="Z54" s="160">
        <v>0</v>
      </c>
      <c r="AA54" s="160">
        <v>181</v>
      </c>
      <c r="AB54" s="160">
        <v>239</v>
      </c>
      <c r="AC54" s="112"/>
      <c r="AD54" s="112"/>
      <c r="AE54" s="112"/>
      <c r="AF54" s="112"/>
      <c r="AG54" s="112"/>
      <c r="AH54" s="112"/>
      <c r="AI54" s="112"/>
      <c r="AJ54" s="112"/>
      <c r="AK54" s="38" t="s">
        <v>690</v>
      </c>
      <c r="AL54" s="136" t="s">
        <v>1148</v>
      </c>
    </row>
    <row r="55" spans="1:38" ht="195" x14ac:dyDescent="0.25">
      <c r="A55" s="289"/>
      <c r="B55" s="38"/>
      <c r="C55" s="10" t="s">
        <v>707</v>
      </c>
      <c r="D55" s="12" t="s">
        <v>692</v>
      </c>
      <c r="E55" s="288" t="s">
        <v>73</v>
      </c>
      <c r="F55" s="288" t="s">
        <v>73</v>
      </c>
      <c r="G55" s="288" t="s">
        <v>73</v>
      </c>
      <c r="H55" s="288" t="s">
        <v>73</v>
      </c>
      <c r="I55" s="288" t="s">
        <v>73</v>
      </c>
      <c r="J55" s="288" t="s">
        <v>73</v>
      </c>
      <c r="K55" s="288" t="s">
        <v>73</v>
      </c>
      <c r="L55" s="288" t="s">
        <v>73</v>
      </c>
      <c r="M55" s="288" t="s">
        <v>73</v>
      </c>
      <c r="N55" s="288" t="s">
        <v>73</v>
      </c>
      <c r="O55" s="288" t="s">
        <v>73</v>
      </c>
      <c r="P55" s="288" t="s">
        <v>73</v>
      </c>
      <c r="Q55" s="288" t="s">
        <v>73</v>
      </c>
      <c r="R55" s="288" t="s">
        <v>73</v>
      </c>
      <c r="S55" s="288" t="s">
        <v>73</v>
      </c>
      <c r="T55" s="288" t="s">
        <v>73</v>
      </c>
      <c r="U55" s="270">
        <v>0</v>
      </c>
      <c r="V55" s="270">
        <v>0</v>
      </c>
      <c r="W55" s="270">
        <v>3</v>
      </c>
      <c r="X55" s="270">
        <v>0</v>
      </c>
      <c r="Y55" s="160">
        <v>0</v>
      </c>
      <c r="Z55" s="160">
        <v>0</v>
      </c>
      <c r="AA55" s="160">
        <v>5</v>
      </c>
      <c r="AB55" s="160">
        <v>2</v>
      </c>
      <c r="AC55" s="112"/>
      <c r="AD55" s="112"/>
      <c r="AE55" s="112"/>
      <c r="AF55" s="112"/>
      <c r="AG55" s="112"/>
      <c r="AH55" s="112"/>
      <c r="AI55" s="112"/>
      <c r="AJ55" s="112"/>
      <c r="AK55" s="38" t="s">
        <v>692</v>
      </c>
      <c r="AL55" s="136" t="s">
        <v>1148</v>
      </c>
    </row>
  </sheetData>
  <dataValidations count="1">
    <dataValidation type="custom" operator="greaterThanOrEqual" allowBlank="1" showInputMessage="1" showErrorMessage="1" error="This cell only accepts a number of &quot;NA&quot;_x000a_" sqref="Y8:AJ55 E8:T55" xr:uid="{A7D05AF5-C11E-44D6-8B8B-DCF65204CE95}">
      <formula1>OR(AND(ISNUMBER(E8), E8&gt;=0), E8 ="NA")</formula1>
    </dataValidation>
  </dataValidations>
  <pageMargins left="0.7" right="0.7" top="0.75" bottom="0.75" header="0.3" footer="0.3"/>
  <pageSetup paperSize="3" scale="3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topLeftCell="A26" zoomScale="98" zoomScaleNormal="100" zoomScalePageLayoutView="60" workbookViewId="0">
      <selection activeCell="R8" sqref="R8"/>
    </sheetView>
  </sheetViews>
  <sheetFormatPr defaultColWidth="9.140625" defaultRowHeight="15" x14ac:dyDescent="0.25"/>
  <cols>
    <col min="1" max="1" width="5.5703125" style="85" customWidth="1"/>
    <col min="2" max="2" width="37.140625" style="86" customWidth="1"/>
    <col min="3" max="3" width="34" style="85" bestFit="1" customWidth="1"/>
    <col min="4" max="4" width="91" style="85" customWidth="1"/>
    <col min="5" max="5" width="9.42578125" style="85" customWidth="1"/>
    <col min="6" max="6" width="11.28515625" style="85" bestFit="1" customWidth="1"/>
    <col min="7" max="8" width="10.42578125" style="85" bestFit="1" customWidth="1"/>
    <col min="9" max="9" width="9.42578125" style="85" customWidth="1"/>
    <col min="10" max="10" width="11.28515625" style="85" bestFit="1" customWidth="1"/>
    <col min="11" max="12" width="10.42578125" style="85" bestFit="1" customWidth="1"/>
    <col min="13" max="13" width="9.42578125" style="85" customWidth="1"/>
    <col min="14" max="14" width="11.28515625" style="85" bestFit="1" customWidth="1"/>
    <col min="15" max="16" width="10.42578125" style="85" bestFit="1" customWidth="1"/>
    <col min="17" max="17" width="31.85546875" style="86" customWidth="1"/>
    <col min="18" max="18" width="81.85546875" style="85" customWidth="1"/>
    <col min="19" max="16384" width="9.140625" style="85"/>
  </cols>
  <sheetData>
    <row r="1" spans="1:18" ht="15.75" thickBot="1" x14ac:dyDescent="0.3"/>
    <row r="2" spans="1:18" x14ac:dyDescent="0.25">
      <c r="B2" s="87" t="s">
        <v>48</v>
      </c>
      <c r="C2" s="88" t="str">
        <f>IF('Quarterly Submission Guide'!$D$20 = "", "",'Quarterly Submission Guide'!$D$20)</f>
        <v>Southern California Edison Company</v>
      </c>
      <c r="D2" s="89" t="s">
        <v>53</v>
      </c>
    </row>
    <row r="3" spans="1:18" x14ac:dyDescent="0.25">
      <c r="B3" s="90" t="s">
        <v>54</v>
      </c>
      <c r="C3" s="91">
        <v>9</v>
      </c>
      <c r="D3" s="92" t="s">
        <v>708</v>
      </c>
    </row>
    <row r="4" spans="1:18" ht="15.75" thickBot="1" x14ac:dyDescent="0.3">
      <c r="B4" s="93" t="s">
        <v>52</v>
      </c>
      <c r="C4" s="94">
        <v>44232</v>
      </c>
      <c r="D4" s="95" t="s">
        <v>709</v>
      </c>
    </row>
    <row r="5" spans="1:18" x14ac:dyDescent="0.25">
      <c r="D5" s="96"/>
      <c r="E5" s="97" t="s">
        <v>710</v>
      </c>
      <c r="F5" s="97"/>
      <c r="G5" s="97"/>
      <c r="H5" s="97"/>
      <c r="I5" s="98" t="s">
        <v>711</v>
      </c>
      <c r="J5" s="98"/>
      <c r="K5" s="98"/>
      <c r="L5" s="98"/>
      <c r="M5" s="98"/>
      <c r="N5" s="98"/>
      <c r="O5" s="98"/>
      <c r="P5" s="98"/>
    </row>
    <row r="6" spans="1:18" ht="18" customHeight="1" x14ac:dyDescent="0.25">
      <c r="B6" s="99" t="s">
        <v>712</v>
      </c>
      <c r="C6" s="92"/>
      <c r="D6" s="92"/>
      <c r="E6" s="92" t="s">
        <v>642</v>
      </c>
      <c r="F6" s="92" t="s">
        <v>643</v>
      </c>
      <c r="G6" s="92" t="s">
        <v>644</v>
      </c>
      <c r="H6" s="92" t="s">
        <v>645</v>
      </c>
      <c r="I6" s="92" t="s">
        <v>642</v>
      </c>
      <c r="J6" s="92" t="s">
        <v>643</v>
      </c>
      <c r="K6" s="92" t="s">
        <v>644</v>
      </c>
      <c r="L6" s="92" t="s">
        <v>645</v>
      </c>
      <c r="M6" s="92" t="s">
        <v>642</v>
      </c>
      <c r="N6" s="92" t="s">
        <v>643</v>
      </c>
      <c r="O6" s="92" t="s">
        <v>644</v>
      </c>
      <c r="P6" s="92" t="s">
        <v>645</v>
      </c>
      <c r="Q6" s="100"/>
      <c r="R6" s="92"/>
    </row>
    <row r="7" spans="1:18" x14ac:dyDescent="0.25">
      <c r="B7" s="101" t="s">
        <v>58</v>
      </c>
      <c r="C7" s="102" t="s">
        <v>59</v>
      </c>
      <c r="D7" s="102" t="s">
        <v>172</v>
      </c>
      <c r="E7" s="102">
        <v>2020</v>
      </c>
      <c r="F7" s="102">
        <v>2020</v>
      </c>
      <c r="G7" s="102">
        <v>2020</v>
      </c>
      <c r="H7" s="102">
        <v>2020</v>
      </c>
      <c r="I7" s="102">
        <v>2021</v>
      </c>
      <c r="J7" s="102">
        <v>2021</v>
      </c>
      <c r="K7" s="102">
        <v>2021</v>
      </c>
      <c r="L7" s="102">
        <v>2021</v>
      </c>
      <c r="M7" s="102">
        <v>2022</v>
      </c>
      <c r="N7" s="102">
        <v>2022</v>
      </c>
      <c r="O7" s="102">
        <v>2022</v>
      </c>
      <c r="P7" s="102">
        <v>2022</v>
      </c>
      <c r="Q7" s="101" t="s">
        <v>61</v>
      </c>
      <c r="R7" s="102" t="s">
        <v>62</v>
      </c>
    </row>
    <row r="8" spans="1:18" ht="78.75" customHeight="1" x14ac:dyDescent="0.25">
      <c r="A8" s="85" t="s">
        <v>361</v>
      </c>
      <c r="B8" s="103" t="s">
        <v>713</v>
      </c>
      <c r="C8" s="104" t="s">
        <v>64</v>
      </c>
      <c r="D8" s="105" t="s">
        <v>676</v>
      </c>
      <c r="E8" s="252">
        <v>3.97</v>
      </c>
      <c r="F8" s="252">
        <v>0</v>
      </c>
      <c r="G8" s="252">
        <v>1.54</v>
      </c>
      <c r="H8" s="252">
        <v>1.52</v>
      </c>
      <c r="I8" s="252">
        <v>7.3</v>
      </c>
      <c r="J8" s="252">
        <v>0</v>
      </c>
      <c r="K8" s="252">
        <v>2.4700000000000002</v>
      </c>
      <c r="L8" s="252">
        <v>1.03</v>
      </c>
      <c r="M8" s="252">
        <v>10.49</v>
      </c>
      <c r="N8" s="252">
        <v>0</v>
      </c>
      <c r="O8" s="252">
        <v>0</v>
      </c>
      <c r="P8" s="252">
        <v>0</v>
      </c>
      <c r="Q8" s="284" t="s">
        <v>666</v>
      </c>
      <c r="R8" s="203" t="s">
        <v>714</v>
      </c>
    </row>
    <row r="9" spans="1:18" ht="77.25" customHeight="1" x14ac:dyDescent="0.25">
      <c r="B9" s="106"/>
      <c r="C9" s="107" t="s">
        <v>68</v>
      </c>
      <c r="D9" s="105" t="s">
        <v>679</v>
      </c>
      <c r="E9" s="251" t="s">
        <v>1161</v>
      </c>
      <c r="F9" s="251" t="s">
        <v>1161</v>
      </c>
      <c r="G9" s="251" t="s">
        <v>1161</v>
      </c>
      <c r="H9" s="251" t="s">
        <v>1161</v>
      </c>
      <c r="I9" s="251" t="s">
        <v>1161</v>
      </c>
      <c r="J9" s="251" t="s">
        <v>1161</v>
      </c>
      <c r="K9" s="251" t="s">
        <v>1161</v>
      </c>
      <c r="L9" s="251" t="s">
        <v>1161</v>
      </c>
      <c r="M9" s="251" t="s">
        <v>1161</v>
      </c>
      <c r="N9" s="251" t="s">
        <v>1161</v>
      </c>
      <c r="O9" s="251" t="s">
        <v>1161</v>
      </c>
      <c r="P9" s="251" t="s">
        <v>1161</v>
      </c>
      <c r="Q9" s="76" t="s">
        <v>666</v>
      </c>
      <c r="R9" s="203" t="s">
        <v>715</v>
      </c>
    </row>
    <row r="10" spans="1:18" ht="78" customHeight="1" x14ac:dyDescent="0.25">
      <c r="B10" s="108"/>
      <c r="C10" s="107" t="s">
        <v>77</v>
      </c>
      <c r="D10" s="105" t="s">
        <v>678</v>
      </c>
      <c r="E10" s="253">
        <v>0.12</v>
      </c>
      <c r="F10" s="253">
        <v>0</v>
      </c>
      <c r="G10" s="253">
        <v>1.54</v>
      </c>
      <c r="H10" s="253">
        <v>1.1299999999999999</v>
      </c>
      <c r="I10" s="253">
        <v>0.67</v>
      </c>
      <c r="J10" s="253">
        <v>0</v>
      </c>
      <c r="K10" s="253">
        <v>2.4700000000000002</v>
      </c>
      <c r="L10" s="253">
        <v>1.03</v>
      </c>
      <c r="M10" s="253">
        <v>0.6</v>
      </c>
      <c r="N10" s="253">
        <v>0</v>
      </c>
      <c r="O10" s="253">
        <v>0</v>
      </c>
      <c r="P10" s="253">
        <v>0</v>
      </c>
      <c r="Q10" s="105" t="s">
        <v>667</v>
      </c>
      <c r="R10" s="203" t="s">
        <v>714</v>
      </c>
    </row>
    <row r="11" spans="1:18" ht="78" customHeight="1" x14ac:dyDescent="0.25">
      <c r="B11" s="108"/>
      <c r="C11" s="107" t="s">
        <v>83</v>
      </c>
      <c r="D11" s="105" t="s">
        <v>681</v>
      </c>
      <c r="E11" s="251" t="s">
        <v>1161</v>
      </c>
      <c r="F11" s="251" t="s">
        <v>1161</v>
      </c>
      <c r="G11" s="251" t="s">
        <v>1161</v>
      </c>
      <c r="H11" s="251" t="s">
        <v>1161</v>
      </c>
      <c r="I11" s="251" t="s">
        <v>1161</v>
      </c>
      <c r="J11" s="251" t="s">
        <v>1161</v>
      </c>
      <c r="K11" s="251" t="s">
        <v>1161</v>
      </c>
      <c r="L11" s="251" t="s">
        <v>1161</v>
      </c>
      <c r="M11" s="251" t="s">
        <v>1161</v>
      </c>
      <c r="N11" s="251" t="s">
        <v>1161</v>
      </c>
      <c r="O11" s="251" t="s">
        <v>1161</v>
      </c>
      <c r="P11" s="251" t="s">
        <v>1161</v>
      </c>
      <c r="Q11" s="105" t="s">
        <v>667</v>
      </c>
      <c r="R11" s="203" t="s">
        <v>715</v>
      </c>
    </row>
    <row r="12" spans="1:18" ht="77.25" customHeight="1" x14ac:dyDescent="0.25">
      <c r="B12" s="108"/>
      <c r="C12" s="107" t="s">
        <v>86</v>
      </c>
      <c r="D12" s="105" t="s">
        <v>683</v>
      </c>
      <c r="E12" s="251">
        <v>0</v>
      </c>
      <c r="F12" s="251">
        <v>0</v>
      </c>
      <c r="G12" s="251">
        <v>0</v>
      </c>
      <c r="H12" s="251">
        <v>0</v>
      </c>
      <c r="I12" s="251">
        <v>0</v>
      </c>
      <c r="J12" s="251">
        <v>0</v>
      </c>
      <c r="K12" s="251">
        <v>0</v>
      </c>
      <c r="L12" s="251">
        <v>0</v>
      </c>
      <c r="M12" s="251">
        <v>0</v>
      </c>
      <c r="N12" s="251">
        <v>0</v>
      </c>
      <c r="O12" s="251">
        <v>0</v>
      </c>
      <c r="P12" s="251">
        <v>0</v>
      </c>
      <c r="Q12" s="105" t="s">
        <v>684</v>
      </c>
      <c r="R12" s="203" t="s">
        <v>714</v>
      </c>
    </row>
    <row r="13" spans="1:18" ht="78" customHeight="1" x14ac:dyDescent="0.25">
      <c r="B13" s="108"/>
      <c r="C13" s="107" t="s">
        <v>88</v>
      </c>
      <c r="D13" s="283" t="s">
        <v>686</v>
      </c>
      <c r="E13" s="251">
        <v>0</v>
      </c>
      <c r="F13" s="251">
        <v>0</v>
      </c>
      <c r="G13" s="251">
        <v>0</v>
      </c>
      <c r="H13" s="251">
        <v>0</v>
      </c>
      <c r="I13" s="251">
        <v>0</v>
      </c>
      <c r="J13" s="251">
        <v>0</v>
      </c>
      <c r="K13" s="251">
        <v>0</v>
      </c>
      <c r="L13" s="251">
        <v>0</v>
      </c>
      <c r="M13" s="251">
        <v>0</v>
      </c>
      <c r="N13" s="251">
        <v>0</v>
      </c>
      <c r="O13" s="251">
        <v>0</v>
      </c>
      <c r="P13" s="251">
        <v>0</v>
      </c>
      <c r="Q13" s="283" t="s">
        <v>686</v>
      </c>
      <c r="R13" s="203" t="s">
        <v>714</v>
      </c>
    </row>
    <row r="14" spans="1:18" ht="76.5" customHeight="1" x14ac:dyDescent="0.25">
      <c r="B14" s="108"/>
      <c r="C14" s="107" t="s">
        <v>90</v>
      </c>
      <c r="D14" s="283" t="s">
        <v>689</v>
      </c>
      <c r="E14" s="251">
        <v>16</v>
      </c>
      <c r="F14" s="251">
        <v>0</v>
      </c>
      <c r="G14" s="251">
        <v>89</v>
      </c>
      <c r="H14" s="251">
        <v>62</v>
      </c>
      <c r="I14" s="251" t="s">
        <v>1161</v>
      </c>
      <c r="J14" s="251" t="s">
        <v>1161</v>
      </c>
      <c r="K14" s="251" t="s">
        <v>1161</v>
      </c>
      <c r="L14" s="251" t="s">
        <v>1161</v>
      </c>
      <c r="M14" s="251" t="s">
        <v>1161</v>
      </c>
      <c r="N14" s="251" t="s">
        <v>1161</v>
      </c>
      <c r="O14" s="251" t="s">
        <v>1161</v>
      </c>
      <c r="P14" s="251" t="s">
        <v>1161</v>
      </c>
      <c r="Q14" s="105" t="s">
        <v>690</v>
      </c>
      <c r="R14" s="203" t="s">
        <v>714</v>
      </c>
    </row>
    <row r="15" spans="1:18" ht="79.5" customHeight="1" x14ac:dyDescent="0.25">
      <c r="B15" s="108"/>
      <c r="C15" s="107" t="s">
        <v>92</v>
      </c>
      <c r="D15" s="283" t="s">
        <v>692</v>
      </c>
      <c r="E15" s="251">
        <v>9</v>
      </c>
      <c r="F15" s="251">
        <v>0</v>
      </c>
      <c r="G15" s="251">
        <v>52</v>
      </c>
      <c r="H15" s="251">
        <v>58</v>
      </c>
      <c r="I15" s="251" t="s">
        <v>1161</v>
      </c>
      <c r="J15" s="251" t="s">
        <v>1161</v>
      </c>
      <c r="K15" s="251" t="s">
        <v>1161</v>
      </c>
      <c r="L15" s="251" t="s">
        <v>1161</v>
      </c>
      <c r="M15" s="251" t="s">
        <v>1161</v>
      </c>
      <c r="N15" s="251" t="s">
        <v>1161</v>
      </c>
      <c r="O15" s="251" t="s">
        <v>1161</v>
      </c>
      <c r="P15" s="251" t="s">
        <v>1161</v>
      </c>
      <c r="Q15" s="105" t="s">
        <v>692</v>
      </c>
      <c r="R15" s="203" t="s">
        <v>714</v>
      </c>
    </row>
    <row r="16" spans="1:18" ht="77.25" customHeight="1" x14ac:dyDescent="0.25">
      <c r="A16" s="85" t="s">
        <v>361</v>
      </c>
      <c r="B16" s="108" t="s">
        <v>716</v>
      </c>
      <c r="C16" s="107" t="s">
        <v>182</v>
      </c>
      <c r="D16" s="105" t="s">
        <v>676</v>
      </c>
      <c r="E16" s="253">
        <v>3.54</v>
      </c>
      <c r="F16" s="253">
        <v>0</v>
      </c>
      <c r="G16" s="253">
        <v>3.68</v>
      </c>
      <c r="H16" s="253">
        <v>5.51</v>
      </c>
      <c r="I16" s="253">
        <v>2.5499999999999998</v>
      </c>
      <c r="J16" s="253">
        <v>0</v>
      </c>
      <c r="K16" s="253">
        <v>5.92</v>
      </c>
      <c r="L16" s="253">
        <v>2.71</v>
      </c>
      <c r="M16" s="253">
        <v>8.75</v>
      </c>
      <c r="N16" s="253">
        <v>0</v>
      </c>
      <c r="O16" s="253">
        <v>0</v>
      </c>
      <c r="P16" s="253">
        <v>0</v>
      </c>
      <c r="Q16" s="76" t="s">
        <v>666</v>
      </c>
      <c r="R16" s="203" t="s">
        <v>714</v>
      </c>
    </row>
    <row r="17" spans="1:18" ht="75" customHeight="1" x14ac:dyDescent="0.25">
      <c r="B17" s="108"/>
      <c r="C17" s="107" t="s">
        <v>184</v>
      </c>
      <c r="D17" s="105" t="s">
        <v>679</v>
      </c>
      <c r="E17" s="251" t="s">
        <v>1161</v>
      </c>
      <c r="F17" s="251" t="s">
        <v>1161</v>
      </c>
      <c r="G17" s="251" t="s">
        <v>1161</v>
      </c>
      <c r="H17" s="251" t="s">
        <v>1161</v>
      </c>
      <c r="I17" s="251" t="s">
        <v>1161</v>
      </c>
      <c r="J17" s="251" t="s">
        <v>1161</v>
      </c>
      <c r="K17" s="251" t="s">
        <v>1161</v>
      </c>
      <c r="L17" s="251" t="s">
        <v>1161</v>
      </c>
      <c r="M17" s="251" t="s">
        <v>1161</v>
      </c>
      <c r="N17" s="251" t="s">
        <v>1161</v>
      </c>
      <c r="O17" s="251" t="s">
        <v>1161</v>
      </c>
      <c r="P17" s="251" t="s">
        <v>1161</v>
      </c>
      <c r="Q17" s="284" t="s">
        <v>666</v>
      </c>
      <c r="R17" s="203" t="s">
        <v>715</v>
      </c>
    </row>
    <row r="18" spans="1:18" ht="76.5" customHeight="1" x14ac:dyDescent="0.25">
      <c r="B18" s="108"/>
      <c r="C18" s="107" t="s">
        <v>186</v>
      </c>
      <c r="D18" s="105" t="s">
        <v>678</v>
      </c>
      <c r="E18" s="253">
        <v>2.4700000000000002</v>
      </c>
      <c r="F18" s="253">
        <v>0</v>
      </c>
      <c r="G18" s="253">
        <v>2.54</v>
      </c>
      <c r="H18" s="253">
        <v>3.91</v>
      </c>
      <c r="I18" s="253">
        <v>1.44</v>
      </c>
      <c r="J18" s="253">
        <v>0</v>
      </c>
      <c r="K18" s="253">
        <v>4.5</v>
      </c>
      <c r="L18" s="253">
        <v>2.4900000000000002</v>
      </c>
      <c r="M18" s="253">
        <v>0</v>
      </c>
      <c r="N18" s="253">
        <v>0</v>
      </c>
      <c r="O18" s="253">
        <v>0</v>
      </c>
      <c r="P18" s="253">
        <v>0</v>
      </c>
      <c r="Q18" s="105" t="s">
        <v>667</v>
      </c>
      <c r="R18" s="203" t="s">
        <v>714</v>
      </c>
    </row>
    <row r="19" spans="1:18" ht="75" customHeight="1" x14ac:dyDescent="0.25">
      <c r="B19" s="108"/>
      <c r="C19" s="107" t="s">
        <v>188</v>
      </c>
      <c r="D19" s="105" t="s">
        <v>681</v>
      </c>
      <c r="E19" s="251" t="s">
        <v>1161</v>
      </c>
      <c r="F19" s="251" t="s">
        <v>1161</v>
      </c>
      <c r="G19" s="251" t="s">
        <v>1161</v>
      </c>
      <c r="H19" s="251" t="s">
        <v>1161</v>
      </c>
      <c r="I19" s="251" t="s">
        <v>1161</v>
      </c>
      <c r="J19" s="251" t="s">
        <v>1161</v>
      </c>
      <c r="K19" s="251" t="s">
        <v>1161</v>
      </c>
      <c r="L19" s="251" t="s">
        <v>1161</v>
      </c>
      <c r="M19" s="251" t="s">
        <v>1161</v>
      </c>
      <c r="N19" s="251" t="s">
        <v>1161</v>
      </c>
      <c r="O19" s="251" t="s">
        <v>1161</v>
      </c>
      <c r="P19" s="251" t="s">
        <v>1161</v>
      </c>
      <c r="Q19" s="105" t="s">
        <v>667</v>
      </c>
      <c r="R19" s="203" t="s">
        <v>715</v>
      </c>
    </row>
    <row r="20" spans="1:18" ht="75.75" customHeight="1" x14ac:dyDescent="0.25">
      <c r="B20" s="108"/>
      <c r="C20" s="107" t="s">
        <v>307</v>
      </c>
      <c r="D20" s="105" t="s">
        <v>683</v>
      </c>
      <c r="E20" s="251">
        <v>0</v>
      </c>
      <c r="F20" s="251">
        <v>0</v>
      </c>
      <c r="G20" s="251">
        <v>0</v>
      </c>
      <c r="H20" s="251">
        <v>0</v>
      </c>
      <c r="I20" s="251">
        <v>0</v>
      </c>
      <c r="J20" s="251">
        <v>0</v>
      </c>
      <c r="K20" s="251">
        <v>0</v>
      </c>
      <c r="L20" s="251">
        <v>0</v>
      </c>
      <c r="M20" s="251">
        <v>0</v>
      </c>
      <c r="N20" s="251">
        <v>0</v>
      </c>
      <c r="O20" s="251">
        <v>0</v>
      </c>
      <c r="P20" s="251">
        <v>0</v>
      </c>
      <c r="Q20" s="105" t="s">
        <v>684</v>
      </c>
      <c r="R20" s="203" t="s">
        <v>714</v>
      </c>
    </row>
    <row r="21" spans="1:18" ht="75.75" customHeight="1" x14ac:dyDescent="0.25">
      <c r="B21" s="108"/>
      <c r="C21" s="107" t="s">
        <v>377</v>
      </c>
      <c r="D21" s="105" t="s">
        <v>686</v>
      </c>
      <c r="E21" s="251">
        <v>0</v>
      </c>
      <c r="F21" s="251">
        <v>0</v>
      </c>
      <c r="G21" s="251">
        <v>0</v>
      </c>
      <c r="H21" s="251">
        <v>0</v>
      </c>
      <c r="I21" s="251">
        <v>0</v>
      </c>
      <c r="J21" s="251">
        <v>0</v>
      </c>
      <c r="K21" s="251">
        <v>0</v>
      </c>
      <c r="L21" s="251">
        <v>0</v>
      </c>
      <c r="M21" s="251">
        <v>0</v>
      </c>
      <c r="N21" s="251">
        <v>0</v>
      </c>
      <c r="O21" s="251">
        <v>0</v>
      </c>
      <c r="P21" s="251">
        <v>0</v>
      </c>
      <c r="Q21" s="283" t="s">
        <v>686</v>
      </c>
      <c r="R21" s="203" t="s">
        <v>714</v>
      </c>
    </row>
    <row r="22" spans="1:18" ht="78" customHeight="1" x14ac:dyDescent="0.25">
      <c r="B22" s="108"/>
      <c r="C22" s="107" t="s">
        <v>379</v>
      </c>
      <c r="D22" s="105" t="s">
        <v>689</v>
      </c>
      <c r="E22" s="251">
        <v>10</v>
      </c>
      <c r="F22" s="251">
        <v>0</v>
      </c>
      <c r="G22" s="251">
        <v>91</v>
      </c>
      <c r="H22" s="251">
        <v>121</v>
      </c>
      <c r="I22" s="251" t="s">
        <v>1161</v>
      </c>
      <c r="J22" s="251" t="s">
        <v>1161</v>
      </c>
      <c r="K22" s="251" t="s">
        <v>1161</v>
      </c>
      <c r="L22" s="251" t="s">
        <v>1161</v>
      </c>
      <c r="M22" s="251" t="s">
        <v>1161</v>
      </c>
      <c r="N22" s="251" t="s">
        <v>1161</v>
      </c>
      <c r="O22" s="251" t="s">
        <v>1161</v>
      </c>
      <c r="P22" s="251" t="s">
        <v>1161</v>
      </c>
      <c r="Q22" s="105" t="s">
        <v>690</v>
      </c>
      <c r="R22" s="203" t="s">
        <v>714</v>
      </c>
    </row>
    <row r="23" spans="1:18" ht="78" customHeight="1" x14ac:dyDescent="0.25">
      <c r="B23" s="108"/>
      <c r="C23" s="107" t="s">
        <v>381</v>
      </c>
      <c r="D23" s="105" t="s">
        <v>692</v>
      </c>
      <c r="E23" s="251">
        <v>5</v>
      </c>
      <c r="F23" s="251">
        <v>0</v>
      </c>
      <c r="G23" s="251">
        <v>66</v>
      </c>
      <c r="H23" s="251">
        <v>97</v>
      </c>
      <c r="I23" s="251" t="s">
        <v>1161</v>
      </c>
      <c r="J23" s="251" t="s">
        <v>1161</v>
      </c>
      <c r="K23" s="251" t="s">
        <v>1161</v>
      </c>
      <c r="L23" s="251" t="s">
        <v>1161</v>
      </c>
      <c r="M23" s="251" t="s">
        <v>1161</v>
      </c>
      <c r="N23" s="251" t="s">
        <v>1161</v>
      </c>
      <c r="O23" s="251" t="s">
        <v>1161</v>
      </c>
      <c r="P23" s="251" t="s">
        <v>1161</v>
      </c>
      <c r="Q23" s="105" t="s">
        <v>692</v>
      </c>
      <c r="R23" s="203" t="s">
        <v>714</v>
      </c>
    </row>
    <row r="24" spans="1:18" ht="79.5" customHeight="1" x14ac:dyDescent="0.25">
      <c r="A24" s="85" t="s">
        <v>361</v>
      </c>
      <c r="B24" s="108" t="s">
        <v>717</v>
      </c>
      <c r="C24" s="107" t="s">
        <v>161</v>
      </c>
      <c r="D24" s="105" t="s">
        <v>676</v>
      </c>
      <c r="E24" s="253">
        <v>4.25</v>
      </c>
      <c r="F24" s="253">
        <v>0</v>
      </c>
      <c r="G24" s="253">
        <v>5.73</v>
      </c>
      <c r="H24" s="253">
        <v>18.89</v>
      </c>
      <c r="I24" s="253">
        <v>3.61</v>
      </c>
      <c r="J24" s="253">
        <v>0</v>
      </c>
      <c r="K24" s="253">
        <v>4.34</v>
      </c>
      <c r="L24" s="253">
        <v>5.29</v>
      </c>
      <c r="M24" s="253">
        <v>4.47</v>
      </c>
      <c r="N24" s="253">
        <v>0</v>
      </c>
      <c r="O24" s="253">
        <v>0</v>
      </c>
      <c r="P24" s="253">
        <v>0</v>
      </c>
      <c r="Q24" s="76" t="s">
        <v>666</v>
      </c>
      <c r="R24" s="203" t="s">
        <v>714</v>
      </c>
    </row>
    <row r="25" spans="1:18" ht="80.25" customHeight="1" x14ac:dyDescent="0.25">
      <c r="B25" s="108"/>
      <c r="C25" s="107" t="s">
        <v>165</v>
      </c>
      <c r="D25" s="105" t="s">
        <v>679</v>
      </c>
      <c r="E25" s="251" t="s">
        <v>1161</v>
      </c>
      <c r="F25" s="251" t="s">
        <v>1161</v>
      </c>
      <c r="G25" s="251" t="s">
        <v>1161</v>
      </c>
      <c r="H25" s="251" t="s">
        <v>1161</v>
      </c>
      <c r="I25" s="251" t="s">
        <v>1161</v>
      </c>
      <c r="J25" s="251" t="s">
        <v>1161</v>
      </c>
      <c r="K25" s="251" t="s">
        <v>1161</v>
      </c>
      <c r="L25" s="251" t="s">
        <v>1161</v>
      </c>
      <c r="M25" s="251" t="s">
        <v>1161</v>
      </c>
      <c r="N25" s="251" t="s">
        <v>1161</v>
      </c>
      <c r="O25" s="251" t="s">
        <v>1161</v>
      </c>
      <c r="P25" s="251" t="s">
        <v>1161</v>
      </c>
      <c r="Q25" s="76" t="s">
        <v>666</v>
      </c>
      <c r="R25" s="203" t="s">
        <v>715</v>
      </c>
    </row>
    <row r="26" spans="1:18" ht="78" customHeight="1" x14ac:dyDescent="0.25">
      <c r="B26" s="108"/>
      <c r="C26" s="107" t="s">
        <v>168</v>
      </c>
      <c r="D26" s="105" t="s">
        <v>678</v>
      </c>
      <c r="E26" s="251">
        <v>0</v>
      </c>
      <c r="F26" s="251">
        <v>0</v>
      </c>
      <c r="G26" s="251">
        <v>0</v>
      </c>
      <c r="H26" s="253">
        <v>0.26</v>
      </c>
      <c r="I26" s="253">
        <v>0.12</v>
      </c>
      <c r="J26" s="251">
        <v>0</v>
      </c>
      <c r="K26" s="251">
        <v>0</v>
      </c>
      <c r="L26" s="251">
        <v>0</v>
      </c>
      <c r="M26" s="251">
        <v>0</v>
      </c>
      <c r="N26" s="251">
        <v>0</v>
      </c>
      <c r="O26" s="251">
        <v>0</v>
      </c>
      <c r="P26" s="251">
        <v>0</v>
      </c>
      <c r="Q26" s="105" t="s">
        <v>667</v>
      </c>
      <c r="R26" s="203" t="s">
        <v>714</v>
      </c>
    </row>
    <row r="27" spans="1:18" ht="77.25" customHeight="1" x14ac:dyDescent="0.25">
      <c r="B27" s="108"/>
      <c r="C27" s="107" t="s">
        <v>313</v>
      </c>
      <c r="D27" s="105" t="s">
        <v>681</v>
      </c>
      <c r="E27" s="251" t="s">
        <v>1161</v>
      </c>
      <c r="F27" s="251" t="s">
        <v>1161</v>
      </c>
      <c r="G27" s="251" t="s">
        <v>1161</v>
      </c>
      <c r="H27" s="251" t="s">
        <v>1161</v>
      </c>
      <c r="I27" s="251" t="s">
        <v>1161</v>
      </c>
      <c r="J27" s="251" t="s">
        <v>1161</v>
      </c>
      <c r="K27" s="251" t="s">
        <v>1161</v>
      </c>
      <c r="L27" s="251" t="s">
        <v>1161</v>
      </c>
      <c r="M27" s="251" t="s">
        <v>1161</v>
      </c>
      <c r="N27" s="251" t="s">
        <v>1161</v>
      </c>
      <c r="O27" s="251" t="s">
        <v>1161</v>
      </c>
      <c r="P27" s="251" t="s">
        <v>1161</v>
      </c>
      <c r="Q27" s="105" t="s">
        <v>667</v>
      </c>
      <c r="R27" s="203" t="s">
        <v>715</v>
      </c>
    </row>
    <row r="28" spans="1:18" ht="80.25" customHeight="1" x14ac:dyDescent="0.25">
      <c r="B28" s="108"/>
      <c r="C28" s="107" t="s">
        <v>315</v>
      </c>
      <c r="D28" s="105" t="s">
        <v>683</v>
      </c>
      <c r="E28" s="251">
        <v>1</v>
      </c>
      <c r="F28" s="251">
        <v>0</v>
      </c>
      <c r="G28" s="251">
        <v>0</v>
      </c>
      <c r="H28" s="251">
        <v>0</v>
      </c>
      <c r="I28" s="251">
        <v>0</v>
      </c>
      <c r="J28" s="251">
        <v>0</v>
      </c>
      <c r="K28" s="251">
        <v>0</v>
      </c>
      <c r="L28" s="251">
        <v>0</v>
      </c>
      <c r="M28" s="251">
        <v>0</v>
      </c>
      <c r="N28" s="251">
        <v>0</v>
      </c>
      <c r="O28" s="251">
        <v>0</v>
      </c>
      <c r="P28" s="251">
        <v>0</v>
      </c>
      <c r="Q28" s="105" t="s">
        <v>684</v>
      </c>
      <c r="R28" s="203" t="s">
        <v>714</v>
      </c>
    </row>
    <row r="29" spans="1:18" ht="76.5" customHeight="1" x14ac:dyDescent="0.25">
      <c r="B29" s="108"/>
      <c r="C29" s="107" t="s">
        <v>697</v>
      </c>
      <c r="D29" s="105" t="s">
        <v>686</v>
      </c>
      <c r="E29" s="251">
        <v>0</v>
      </c>
      <c r="F29" s="251">
        <v>0</v>
      </c>
      <c r="G29" s="251">
        <v>0</v>
      </c>
      <c r="H29" s="251">
        <v>0</v>
      </c>
      <c r="I29" s="251">
        <v>0</v>
      </c>
      <c r="J29" s="251">
        <v>0</v>
      </c>
      <c r="K29" s="251">
        <v>0</v>
      </c>
      <c r="L29" s="251">
        <v>0</v>
      </c>
      <c r="M29" s="251">
        <v>0</v>
      </c>
      <c r="N29" s="251">
        <v>0</v>
      </c>
      <c r="O29" s="251">
        <v>0</v>
      </c>
      <c r="P29" s="251">
        <v>0</v>
      </c>
      <c r="Q29" s="283" t="s">
        <v>686</v>
      </c>
      <c r="R29" s="203" t="s">
        <v>714</v>
      </c>
    </row>
    <row r="30" spans="1:18" ht="78" customHeight="1" x14ac:dyDescent="0.25">
      <c r="B30" s="108"/>
      <c r="C30" s="107" t="s">
        <v>698</v>
      </c>
      <c r="D30" s="105" t="s">
        <v>689</v>
      </c>
      <c r="E30" s="251">
        <v>11</v>
      </c>
      <c r="F30" s="251">
        <v>0</v>
      </c>
      <c r="G30" s="251">
        <v>91</v>
      </c>
      <c r="H30" s="251">
        <v>102</v>
      </c>
      <c r="I30" s="251" t="s">
        <v>1161</v>
      </c>
      <c r="J30" s="251" t="s">
        <v>1161</v>
      </c>
      <c r="K30" s="251" t="s">
        <v>1161</v>
      </c>
      <c r="L30" s="251" t="s">
        <v>1161</v>
      </c>
      <c r="M30" s="251" t="s">
        <v>1161</v>
      </c>
      <c r="N30" s="251" t="s">
        <v>1161</v>
      </c>
      <c r="O30" s="251" t="s">
        <v>1161</v>
      </c>
      <c r="P30" s="251" t="s">
        <v>1161</v>
      </c>
      <c r="Q30" s="105" t="s">
        <v>690</v>
      </c>
      <c r="R30" s="203" t="s">
        <v>714</v>
      </c>
    </row>
    <row r="31" spans="1:18" ht="81.75" customHeight="1" x14ac:dyDescent="0.25">
      <c r="B31" s="108"/>
      <c r="C31" s="107" t="s">
        <v>699</v>
      </c>
      <c r="D31" s="105" t="s">
        <v>692</v>
      </c>
      <c r="E31" s="251">
        <v>0</v>
      </c>
      <c r="F31" s="251">
        <v>0</v>
      </c>
      <c r="G31" s="251">
        <v>2</v>
      </c>
      <c r="H31" s="251">
        <v>2</v>
      </c>
      <c r="I31" s="251" t="s">
        <v>1161</v>
      </c>
      <c r="J31" s="251" t="s">
        <v>1161</v>
      </c>
      <c r="K31" s="251" t="s">
        <v>1161</v>
      </c>
      <c r="L31" s="251" t="s">
        <v>1161</v>
      </c>
      <c r="M31" s="251" t="s">
        <v>1161</v>
      </c>
      <c r="N31" s="251" t="s">
        <v>1161</v>
      </c>
      <c r="O31" s="251" t="s">
        <v>1161</v>
      </c>
      <c r="P31" s="251" t="s">
        <v>1161</v>
      </c>
      <c r="Q31" s="105" t="s">
        <v>692</v>
      </c>
      <c r="R31" s="203" t="s">
        <v>714</v>
      </c>
    </row>
  </sheetData>
  <pageMargins left="0.7" right="0.7" top="0.75" bottom="0.75" header="0.3" footer="0.3"/>
  <pageSetup paperSize="3"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topLeftCell="A19" zoomScale="60" zoomScaleNormal="100" zoomScalePageLayoutView="70" workbookViewId="0">
      <selection activeCell="A24" sqref="A24"/>
    </sheetView>
  </sheetViews>
  <sheetFormatPr defaultColWidth="9.140625" defaultRowHeight="15" x14ac:dyDescent="0.25"/>
  <cols>
    <col min="1" max="1" width="5.5703125" style="8" customWidth="1"/>
    <col min="2" max="2" width="37.140625" style="1" customWidth="1"/>
    <col min="3" max="3" width="39.14062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35.85546875" style="1" customWidth="1"/>
    <col min="18" max="18" width="66.85546875" style="8" customWidth="1"/>
    <col min="19" max="16384" width="9.140625" style="8"/>
  </cols>
  <sheetData>
    <row r="1" spans="1:18" ht="15.75" thickBot="1" x14ac:dyDescent="0.3"/>
    <row r="2" spans="1:18" x14ac:dyDescent="0.25">
      <c r="B2" s="14" t="s">
        <v>48</v>
      </c>
      <c r="C2" s="19" t="str">
        <f>IF('Quarterly Submission Guide'!$D$20 = "", "",'Quarterly Submission Guide'!$D$20)</f>
        <v>Southern California Edison Company</v>
      </c>
      <c r="D2" s="56" t="s">
        <v>53</v>
      </c>
    </row>
    <row r="3" spans="1:18" x14ac:dyDescent="0.25">
      <c r="B3" s="15" t="s">
        <v>54</v>
      </c>
      <c r="C3" s="44">
        <v>10</v>
      </c>
      <c r="D3" s="2" t="s">
        <v>55</v>
      </c>
    </row>
    <row r="4" spans="1:18" ht="15.75" thickBot="1" x14ac:dyDescent="0.3">
      <c r="B4" s="16" t="s">
        <v>52</v>
      </c>
      <c r="C4" s="30">
        <v>44232</v>
      </c>
      <c r="D4" s="59" t="s">
        <v>718</v>
      </c>
    </row>
    <row r="5" spans="1:18" x14ac:dyDescent="0.25">
      <c r="D5" s="62" t="s">
        <v>719</v>
      </c>
      <c r="E5" s="42" t="s">
        <v>710</v>
      </c>
      <c r="F5" s="42"/>
      <c r="G5" s="42"/>
      <c r="H5" s="42"/>
      <c r="I5" s="43" t="s">
        <v>711</v>
      </c>
      <c r="J5" s="43"/>
      <c r="K5" s="43"/>
      <c r="L5" s="43"/>
      <c r="M5" s="43"/>
      <c r="N5" s="43"/>
      <c r="O5" s="43"/>
      <c r="P5" s="43"/>
    </row>
    <row r="6" spans="1:18" ht="18" customHeight="1" x14ac:dyDescent="0.25">
      <c r="B6" s="3" t="s">
        <v>720</v>
      </c>
      <c r="C6" s="2"/>
      <c r="D6" s="2"/>
      <c r="E6" s="2" t="s">
        <v>642</v>
      </c>
      <c r="F6" s="2" t="s">
        <v>643</v>
      </c>
      <c r="G6" s="2" t="s">
        <v>644</v>
      </c>
      <c r="H6" s="2" t="s">
        <v>645</v>
      </c>
      <c r="I6" s="2" t="s">
        <v>642</v>
      </c>
      <c r="J6" s="2" t="s">
        <v>643</v>
      </c>
      <c r="K6" s="2" t="s">
        <v>644</v>
      </c>
      <c r="L6" s="2" t="s">
        <v>645</v>
      </c>
      <c r="M6" s="2" t="s">
        <v>642</v>
      </c>
      <c r="N6" s="2" t="s">
        <v>643</v>
      </c>
      <c r="O6" s="2" t="s">
        <v>644</v>
      </c>
      <c r="P6" s="2" t="s">
        <v>645</v>
      </c>
      <c r="Q6" s="7"/>
      <c r="R6" s="2"/>
    </row>
    <row r="7" spans="1:18" x14ac:dyDescent="0.25">
      <c r="B7" s="5" t="s">
        <v>58</v>
      </c>
      <c r="C7" s="6" t="s">
        <v>59</v>
      </c>
      <c r="D7" s="6" t="s">
        <v>172</v>
      </c>
      <c r="E7" s="6">
        <v>2020</v>
      </c>
      <c r="F7" s="6">
        <v>2020</v>
      </c>
      <c r="G7" s="6">
        <v>2020</v>
      </c>
      <c r="H7" s="6">
        <v>2020</v>
      </c>
      <c r="I7" s="6">
        <v>2021</v>
      </c>
      <c r="J7" s="6">
        <v>2021</v>
      </c>
      <c r="K7" s="6">
        <v>2021</v>
      </c>
      <c r="L7" s="6">
        <v>2021</v>
      </c>
      <c r="M7" s="6">
        <v>2022</v>
      </c>
      <c r="N7" s="6">
        <v>2022</v>
      </c>
      <c r="O7" s="6">
        <v>2022</v>
      </c>
      <c r="P7" s="6">
        <v>2022</v>
      </c>
      <c r="Q7" s="5" t="s">
        <v>61</v>
      </c>
      <c r="R7" s="6" t="s">
        <v>62</v>
      </c>
    </row>
    <row r="8" spans="1:18" ht="30" x14ac:dyDescent="0.25">
      <c r="A8" s="8" t="s">
        <v>361</v>
      </c>
      <c r="B8" s="11" t="s">
        <v>721</v>
      </c>
      <c r="C8" s="9" t="s">
        <v>64</v>
      </c>
      <c r="D8" s="12" t="s">
        <v>722</v>
      </c>
      <c r="E8" s="281">
        <v>0</v>
      </c>
      <c r="F8" s="281">
        <v>0</v>
      </c>
      <c r="G8" s="281">
        <v>0</v>
      </c>
      <c r="H8" s="281">
        <v>0</v>
      </c>
      <c r="I8" s="281">
        <v>0</v>
      </c>
      <c r="J8" s="281">
        <v>0</v>
      </c>
      <c r="K8" s="281">
        <v>0</v>
      </c>
      <c r="L8" s="281">
        <v>0</v>
      </c>
      <c r="M8" s="281">
        <v>0</v>
      </c>
      <c r="N8" s="281">
        <v>0</v>
      </c>
      <c r="O8" s="281">
        <v>0</v>
      </c>
      <c r="P8" s="281">
        <v>0</v>
      </c>
      <c r="Q8" s="285" t="s">
        <v>666</v>
      </c>
      <c r="R8" s="203"/>
    </row>
    <row r="9" spans="1:18" ht="105" x14ac:dyDescent="0.25">
      <c r="B9" s="35"/>
      <c r="C9" s="10" t="s">
        <v>68</v>
      </c>
      <c r="D9" s="12" t="s">
        <v>723</v>
      </c>
      <c r="E9" s="282">
        <v>4.71</v>
      </c>
      <c r="F9" s="282">
        <v>0.03</v>
      </c>
      <c r="G9" s="282">
        <v>16.43</v>
      </c>
      <c r="H9" s="282">
        <v>46.17</v>
      </c>
      <c r="I9" s="282">
        <v>32.25</v>
      </c>
      <c r="J9" s="282">
        <v>0.02</v>
      </c>
      <c r="K9" s="282">
        <v>63.91</v>
      </c>
      <c r="L9" s="282">
        <v>252.59</v>
      </c>
      <c r="M9" s="282">
        <v>35.200000000000003</v>
      </c>
      <c r="N9" s="282">
        <v>0</v>
      </c>
      <c r="O9" s="282">
        <v>73.489999999999995</v>
      </c>
      <c r="P9" s="282">
        <v>149.41</v>
      </c>
      <c r="Q9" s="76" t="s">
        <v>666</v>
      </c>
      <c r="R9" s="203" t="s">
        <v>1134</v>
      </c>
    </row>
    <row r="10" spans="1:18" x14ac:dyDescent="0.25">
      <c r="B10" s="12"/>
      <c r="C10" s="10" t="s">
        <v>77</v>
      </c>
      <c r="D10" s="12" t="s">
        <v>724</v>
      </c>
      <c r="E10" s="251">
        <v>0</v>
      </c>
      <c r="F10" s="251">
        <v>0</v>
      </c>
      <c r="G10" s="251">
        <v>0</v>
      </c>
      <c r="H10" s="251">
        <v>0</v>
      </c>
      <c r="I10" s="251">
        <v>0</v>
      </c>
      <c r="J10" s="251">
        <v>0</v>
      </c>
      <c r="K10" s="251">
        <v>0</v>
      </c>
      <c r="L10" s="251">
        <v>0</v>
      </c>
      <c r="M10" s="251">
        <v>0</v>
      </c>
      <c r="N10" s="251">
        <v>0</v>
      </c>
      <c r="O10" s="251">
        <v>0</v>
      </c>
      <c r="P10" s="251">
        <v>0</v>
      </c>
      <c r="Q10" s="12" t="s">
        <v>667</v>
      </c>
      <c r="R10" s="112"/>
    </row>
    <row r="11" spans="1:18" ht="105" x14ac:dyDescent="0.25">
      <c r="B11" s="12"/>
      <c r="C11" s="10" t="s">
        <v>83</v>
      </c>
      <c r="D11" s="12" t="s">
        <v>725</v>
      </c>
      <c r="E11" s="253">
        <v>4.32</v>
      </c>
      <c r="F11" s="253">
        <v>0.03</v>
      </c>
      <c r="G11" s="253">
        <v>16.059999999999999</v>
      </c>
      <c r="H11" s="253">
        <v>44.94</v>
      </c>
      <c r="I11" s="253">
        <v>16.420000000000002</v>
      </c>
      <c r="J11" s="253">
        <v>0.02</v>
      </c>
      <c r="K11" s="253">
        <v>62.32</v>
      </c>
      <c r="L11" s="253">
        <v>247.05</v>
      </c>
      <c r="M11" s="253">
        <v>28.45</v>
      </c>
      <c r="N11" s="253">
        <v>0</v>
      </c>
      <c r="O11" s="253">
        <v>66.77</v>
      </c>
      <c r="P11" s="253">
        <v>148.11000000000001</v>
      </c>
      <c r="Q11" s="285" t="s">
        <v>667</v>
      </c>
      <c r="R11" s="203" t="s">
        <v>1134</v>
      </c>
    </row>
    <row r="12" spans="1:18" ht="105" x14ac:dyDescent="0.25">
      <c r="B12" s="12"/>
      <c r="C12" s="10" t="s">
        <v>86</v>
      </c>
      <c r="D12" s="12" t="s">
        <v>726</v>
      </c>
      <c r="E12" s="251">
        <v>1</v>
      </c>
      <c r="F12" s="251">
        <v>0</v>
      </c>
      <c r="G12" s="251">
        <v>6</v>
      </c>
      <c r="H12" s="251">
        <v>1</v>
      </c>
      <c r="I12" s="251">
        <v>4</v>
      </c>
      <c r="J12" s="251">
        <v>0</v>
      </c>
      <c r="K12" s="251">
        <v>1</v>
      </c>
      <c r="L12" s="251">
        <v>2</v>
      </c>
      <c r="M12" s="251">
        <v>5</v>
      </c>
      <c r="N12" s="251">
        <v>0</v>
      </c>
      <c r="O12" s="251">
        <v>0</v>
      </c>
      <c r="P12" s="251">
        <v>2</v>
      </c>
      <c r="Q12" s="12" t="s">
        <v>684</v>
      </c>
      <c r="R12" s="203" t="s">
        <v>1134</v>
      </c>
    </row>
    <row r="13" spans="1:18" ht="105" x14ac:dyDescent="0.25">
      <c r="B13" s="12"/>
      <c r="C13" s="10" t="s">
        <v>88</v>
      </c>
      <c r="D13" s="258" t="s">
        <v>727</v>
      </c>
      <c r="E13" s="251">
        <v>1</v>
      </c>
      <c r="F13" s="251">
        <v>0</v>
      </c>
      <c r="G13" s="251">
        <v>4</v>
      </c>
      <c r="H13" s="251">
        <v>1</v>
      </c>
      <c r="I13" s="251">
        <v>1</v>
      </c>
      <c r="J13" s="251">
        <v>0</v>
      </c>
      <c r="K13" s="251">
        <v>1</v>
      </c>
      <c r="L13" s="251">
        <v>2</v>
      </c>
      <c r="M13" s="251">
        <v>2</v>
      </c>
      <c r="N13" s="251">
        <v>0</v>
      </c>
      <c r="O13" s="251">
        <v>0</v>
      </c>
      <c r="P13" s="251">
        <v>2</v>
      </c>
      <c r="Q13" s="76" t="s">
        <v>686</v>
      </c>
      <c r="R13" s="203" t="s">
        <v>1134</v>
      </c>
    </row>
    <row r="14" spans="1:18" x14ac:dyDescent="0.25">
      <c r="B14" s="12"/>
      <c r="C14" s="10" t="s">
        <v>90</v>
      </c>
      <c r="D14" s="258" t="s">
        <v>728</v>
      </c>
      <c r="E14" s="251">
        <v>0</v>
      </c>
      <c r="F14" s="251">
        <v>0</v>
      </c>
      <c r="G14" s="251">
        <v>0</v>
      </c>
      <c r="H14" s="251">
        <v>0</v>
      </c>
      <c r="I14" s="251">
        <v>0</v>
      </c>
      <c r="J14" s="251">
        <v>0</v>
      </c>
      <c r="K14" s="251">
        <v>0</v>
      </c>
      <c r="L14" s="251">
        <v>0</v>
      </c>
      <c r="M14" s="251">
        <v>0</v>
      </c>
      <c r="N14" s="251">
        <v>0</v>
      </c>
      <c r="O14" s="251">
        <v>0</v>
      </c>
      <c r="P14" s="251">
        <v>0</v>
      </c>
      <c r="Q14" s="76" t="s">
        <v>690</v>
      </c>
      <c r="R14" s="112"/>
    </row>
    <row r="15" spans="1:18" x14ac:dyDescent="0.25">
      <c r="B15" s="12"/>
      <c r="C15" s="10" t="s">
        <v>92</v>
      </c>
      <c r="D15" s="258" t="s">
        <v>729</v>
      </c>
      <c r="E15" s="251">
        <v>0</v>
      </c>
      <c r="F15" s="251">
        <v>0</v>
      </c>
      <c r="G15" s="251">
        <v>0</v>
      </c>
      <c r="H15" s="251">
        <v>0</v>
      </c>
      <c r="I15" s="251">
        <v>0</v>
      </c>
      <c r="J15" s="251">
        <v>0</v>
      </c>
      <c r="K15" s="251">
        <v>0</v>
      </c>
      <c r="L15" s="251">
        <v>0</v>
      </c>
      <c r="M15" s="251">
        <v>0</v>
      </c>
      <c r="N15" s="251">
        <v>0</v>
      </c>
      <c r="O15" s="251">
        <v>0</v>
      </c>
      <c r="P15" s="251">
        <v>0</v>
      </c>
      <c r="Q15" s="76" t="s">
        <v>692</v>
      </c>
      <c r="R15" s="112"/>
    </row>
    <row r="16" spans="1:18" ht="30" x14ac:dyDescent="0.25">
      <c r="A16" s="8" t="s">
        <v>361</v>
      </c>
      <c r="B16" s="12" t="s">
        <v>730</v>
      </c>
      <c r="C16" s="10" t="s">
        <v>182</v>
      </c>
      <c r="D16" s="12" t="s">
        <v>722</v>
      </c>
      <c r="E16" s="251">
        <v>0</v>
      </c>
      <c r="F16" s="251">
        <v>0</v>
      </c>
      <c r="G16" s="251">
        <v>0</v>
      </c>
      <c r="H16" s="251">
        <v>0</v>
      </c>
      <c r="I16" s="251">
        <v>0</v>
      </c>
      <c r="J16" s="251">
        <v>0</v>
      </c>
      <c r="K16" s="251">
        <v>0</v>
      </c>
      <c r="L16" s="251">
        <v>0</v>
      </c>
      <c r="M16" s="251">
        <v>0</v>
      </c>
      <c r="N16" s="251">
        <v>0</v>
      </c>
      <c r="O16" s="251">
        <v>0</v>
      </c>
      <c r="P16" s="251">
        <v>0</v>
      </c>
      <c r="Q16" s="76" t="s">
        <v>666</v>
      </c>
      <c r="R16" s="112"/>
    </row>
    <row r="17" spans="1:18" ht="105" x14ac:dyDescent="0.25">
      <c r="B17" s="12"/>
      <c r="C17" s="10" t="s">
        <v>184</v>
      </c>
      <c r="D17" s="12" t="s">
        <v>723</v>
      </c>
      <c r="E17" s="253">
        <v>9.52</v>
      </c>
      <c r="F17" s="253">
        <v>0</v>
      </c>
      <c r="G17" s="253">
        <v>92.99</v>
      </c>
      <c r="H17" s="253">
        <v>390.43</v>
      </c>
      <c r="I17" s="253">
        <v>60.69</v>
      </c>
      <c r="J17" s="253">
        <v>0</v>
      </c>
      <c r="K17" s="253">
        <v>304.88</v>
      </c>
      <c r="L17" s="253">
        <v>938.55</v>
      </c>
      <c r="M17" s="253">
        <v>28.75</v>
      </c>
      <c r="N17" s="253">
        <v>0</v>
      </c>
      <c r="O17" s="253">
        <v>186.87</v>
      </c>
      <c r="P17" s="253">
        <v>268.33999999999997</v>
      </c>
      <c r="Q17" s="76" t="s">
        <v>666</v>
      </c>
      <c r="R17" s="203" t="s">
        <v>1134</v>
      </c>
    </row>
    <row r="18" spans="1:18" x14ac:dyDescent="0.25">
      <c r="B18" s="12"/>
      <c r="C18" s="10" t="s">
        <v>186</v>
      </c>
      <c r="D18" s="12" t="s">
        <v>724</v>
      </c>
      <c r="E18" s="251">
        <v>0</v>
      </c>
      <c r="F18" s="251">
        <v>0</v>
      </c>
      <c r="G18" s="251">
        <v>0</v>
      </c>
      <c r="H18" s="251">
        <v>0</v>
      </c>
      <c r="I18" s="251">
        <v>0</v>
      </c>
      <c r="J18" s="251">
        <v>0</v>
      </c>
      <c r="K18" s="251">
        <v>0</v>
      </c>
      <c r="L18" s="251">
        <v>0</v>
      </c>
      <c r="M18" s="251">
        <v>0</v>
      </c>
      <c r="N18" s="251">
        <v>0</v>
      </c>
      <c r="O18" s="251">
        <v>0</v>
      </c>
      <c r="P18" s="251">
        <v>0</v>
      </c>
      <c r="Q18" s="12" t="s">
        <v>667</v>
      </c>
      <c r="R18" s="112"/>
    </row>
    <row r="19" spans="1:18" ht="105" x14ac:dyDescent="0.25">
      <c r="B19" s="12"/>
      <c r="C19" s="10" t="s">
        <v>188</v>
      </c>
      <c r="D19" s="12" t="s">
        <v>725</v>
      </c>
      <c r="E19" s="253">
        <v>7.36</v>
      </c>
      <c r="F19" s="253">
        <v>0</v>
      </c>
      <c r="G19" s="253">
        <v>58.52</v>
      </c>
      <c r="H19" s="253">
        <v>296.18</v>
      </c>
      <c r="I19" s="253">
        <v>47.94</v>
      </c>
      <c r="J19" s="253">
        <v>0</v>
      </c>
      <c r="K19" s="253">
        <v>247.84</v>
      </c>
      <c r="L19" s="253">
        <v>763.86</v>
      </c>
      <c r="M19" s="253">
        <v>19.87</v>
      </c>
      <c r="N19" s="253">
        <v>0</v>
      </c>
      <c r="O19" s="253">
        <v>132.5</v>
      </c>
      <c r="P19" s="253">
        <v>202.15</v>
      </c>
      <c r="Q19" s="12" t="s">
        <v>667</v>
      </c>
      <c r="R19" s="203" t="s">
        <v>1134</v>
      </c>
    </row>
    <row r="20" spans="1:18" ht="105" x14ac:dyDescent="0.25">
      <c r="B20" s="12"/>
      <c r="C20" s="10" t="s">
        <v>307</v>
      </c>
      <c r="D20" s="12" t="s">
        <v>726</v>
      </c>
      <c r="E20" s="251">
        <v>0</v>
      </c>
      <c r="F20" s="251">
        <v>0</v>
      </c>
      <c r="G20" s="251">
        <v>0</v>
      </c>
      <c r="H20" s="251">
        <v>4</v>
      </c>
      <c r="I20" s="251">
        <v>2</v>
      </c>
      <c r="J20" s="251">
        <v>0</v>
      </c>
      <c r="K20" s="251">
        <v>1</v>
      </c>
      <c r="L20" s="251">
        <v>2</v>
      </c>
      <c r="M20" s="251">
        <v>2</v>
      </c>
      <c r="N20" s="251">
        <v>0</v>
      </c>
      <c r="O20" s="251">
        <v>3</v>
      </c>
      <c r="P20" s="251">
        <v>2</v>
      </c>
      <c r="Q20" s="76" t="s">
        <v>684</v>
      </c>
      <c r="R20" s="203" t="s">
        <v>1134</v>
      </c>
    </row>
    <row r="21" spans="1:18" ht="105" x14ac:dyDescent="0.25">
      <c r="B21" s="12"/>
      <c r="C21" s="10" t="s">
        <v>377</v>
      </c>
      <c r="D21" s="12" t="s">
        <v>727</v>
      </c>
      <c r="E21" s="251">
        <v>0</v>
      </c>
      <c r="F21" s="251">
        <v>0</v>
      </c>
      <c r="G21" s="251">
        <v>0</v>
      </c>
      <c r="H21" s="251">
        <v>4</v>
      </c>
      <c r="I21" s="251">
        <v>1</v>
      </c>
      <c r="J21" s="251">
        <v>0</v>
      </c>
      <c r="K21" s="251">
        <v>1</v>
      </c>
      <c r="L21" s="251">
        <v>2</v>
      </c>
      <c r="M21" s="251">
        <v>2</v>
      </c>
      <c r="N21" s="251">
        <v>0</v>
      </c>
      <c r="O21" s="251">
        <v>2</v>
      </c>
      <c r="P21" s="251">
        <v>2</v>
      </c>
      <c r="Q21" s="76" t="s">
        <v>686</v>
      </c>
      <c r="R21" s="203" t="s">
        <v>1134</v>
      </c>
    </row>
    <row r="22" spans="1:18" x14ac:dyDescent="0.25">
      <c r="B22" s="12"/>
      <c r="C22" s="10" t="s">
        <v>379</v>
      </c>
      <c r="D22" s="12" t="s">
        <v>728</v>
      </c>
      <c r="E22" s="251">
        <v>0</v>
      </c>
      <c r="F22" s="251">
        <v>0</v>
      </c>
      <c r="G22" s="251">
        <v>0</v>
      </c>
      <c r="H22" s="251">
        <v>0</v>
      </c>
      <c r="I22" s="251">
        <v>0</v>
      </c>
      <c r="J22" s="251">
        <v>0</v>
      </c>
      <c r="K22" s="251">
        <v>0</v>
      </c>
      <c r="L22" s="251">
        <v>0</v>
      </c>
      <c r="M22" s="251">
        <v>0</v>
      </c>
      <c r="N22" s="251">
        <v>0</v>
      </c>
      <c r="O22" s="251">
        <v>0</v>
      </c>
      <c r="P22" s="251">
        <v>0</v>
      </c>
      <c r="Q22" s="76" t="s">
        <v>690</v>
      </c>
      <c r="R22" s="112"/>
    </row>
    <row r="23" spans="1:18" x14ac:dyDescent="0.25">
      <c r="B23" s="12"/>
      <c r="C23" s="10" t="s">
        <v>381</v>
      </c>
      <c r="D23" s="12" t="s">
        <v>729</v>
      </c>
      <c r="E23" s="251">
        <v>0</v>
      </c>
      <c r="F23" s="251">
        <v>0</v>
      </c>
      <c r="G23" s="251">
        <v>0</v>
      </c>
      <c r="H23" s="251">
        <v>0</v>
      </c>
      <c r="I23" s="251">
        <v>0</v>
      </c>
      <c r="J23" s="251">
        <v>0</v>
      </c>
      <c r="K23" s="251">
        <v>0</v>
      </c>
      <c r="L23" s="251">
        <v>0</v>
      </c>
      <c r="M23" s="251">
        <v>0</v>
      </c>
      <c r="N23" s="251">
        <v>0</v>
      </c>
      <c r="O23" s="251">
        <v>0</v>
      </c>
      <c r="P23" s="251">
        <v>0</v>
      </c>
      <c r="Q23" s="76" t="s">
        <v>692</v>
      </c>
      <c r="R23" s="112"/>
    </row>
    <row r="24" spans="1:18" ht="45" x14ac:dyDescent="0.25">
      <c r="A24" s="8" t="s">
        <v>361</v>
      </c>
      <c r="B24" s="12" t="s">
        <v>731</v>
      </c>
      <c r="C24" s="10" t="s">
        <v>161</v>
      </c>
      <c r="D24" s="12" t="s">
        <v>722</v>
      </c>
      <c r="E24" s="251">
        <v>0</v>
      </c>
      <c r="F24" s="251">
        <v>0</v>
      </c>
      <c r="G24" s="251">
        <v>0</v>
      </c>
      <c r="H24" s="251">
        <v>0</v>
      </c>
      <c r="I24" s="251">
        <v>0</v>
      </c>
      <c r="J24" s="251">
        <v>0</v>
      </c>
      <c r="K24" s="251">
        <v>0</v>
      </c>
      <c r="L24" s="251">
        <v>0</v>
      </c>
      <c r="M24" s="251">
        <v>0</v>
      </c>
      <c r="N24" s="251">
        <v>0</v>
      </c>
      <c r="O24" s="251">
        <v>0</v>
      </c>
      <c r="P24" s="251">
        <v>0</v>
      </c>
      <c r="Q24" s="76" t="s">
        <v>666</v>
      </c>
      <c r="R24" s="112"/>
    </row>
    <row r="25" spans="1:18" ht="105" x14ac:dyDescent="0.25">
      <c r="B25" s="12"/>
      <c r="C25" s="10" t="s">
        <v>165</v>
      </c>
      <c r="D25" s="12" t="s">
        <v>723</v>
      </c>
      <c r="E25" s="253">
        <v>2.98</v>
      </c>
      <c r="F25" s="253">
        <v>0</v>
      </c>
      <c r="G25" s="253">
        <v>121.22</v>
      </c>
      <c r="H25" s="253">
        <v>88.83</v>
      </c>
      <c r="I25" s="253">
        <v>30.93</v>
      </c>
      <c r="J25" s="253">
        <v>0</v>
      </c>
      <c r="K25" s="253">
        <v>109.61</v>
      </c>
      <c r="L25" s="253">
        <v>381.79</v>
      </c>
      <c r="M25" s="253">
        <v>19.21</v>
      </c>
      <c r="N25" s="253">
        <v>0</v>
      </c>
      <c r="O25" s="253">
        <v>108.52</v>
      </c>
      <c r="P25" s="253">
        <v>149.68</v>
      </c>
      <c r="Q25" s="285" t="s">
        <v>666</v>
      </c>
      <c r="R25" s="203" t="s">
        <v>1134</v>
      </c>
    </row>
    <row r="26" spans="1:18" x14ac:dyDescent="0.25">
      <c r="B26" s="12"/>
      <c r="C26" s="10" t="s">
        <v>168</v>
      </c>
      <c r="D26" s="12" t="s">
        <v>724</v>
      </c>
      <c r="E26" s="251">
        <v>0</v>
      </c>
      <c r="F26" s="251">
        <v>0</v>
      </c>
      <c r="G26" s="251">
        <v>0</v>
      </c>
      <c r="H26" s="251">
        <v>0</v>
      </c>
      <c r="I26" s="251">
        <v>0</v>
      </c>
      <c r="J26" s="251">
        <v>0</v>
      </c>
      <c r="K26" s="251">
        <v>0</v>
      </c>
      <c r="L26" s="251">
        <v>0</v>
      </c>
      <c r="M26" s="251">
        <v>0</v>
      </c>
      <c r="N26" s="251">
        <v>0</v>
      </c>
      <c r="O26" s="251">
        <v>0</v>
      </c>
      <c r="P26" s="251">
        <v>0</v>
      </c>
      <c r="Q26" s="12" t="s">
        <v>667</v>
      </c>
      <c r="R26" s="112"/>
    </row>
    <row r="27" spans="1:18" ht="105" x14ac:dyDescent="0.25">
      <c r="B27" s="12"/>
      <c r="C27" s="10" t="s">
        <v>313</v>
      </c>
      <c r="D27" s="12" t="s">
        <v>725</v>
      </c>
      <c r="E27" s="253">
        <v>0.1</v>
      </c>
      <c r="F27" s="253">
        <v>0</v>
      </c>
      <c r="G27" s="253">
        <v>1.79</v>
      </c>
      <c r="H27" s="253">
        <v>2.16</v>
      </c>
      <c r="I27" s="253">
        <v>0.43</v>
      </c>
      <c r="J27" s="253">
        <v>0</v>
      </c>
      <c r="K27" s="253">
        <v>1.45</v>
      </c>
      <c r="L27" s="253">
        <v>12.12</v>
      </c>
      <c r="M27" s="253">
        <v>0.12</v>
      </c>
      <c r="N27" s="253">
        <v>0</v>
      </c>
      <c r="O27" s="253">
        <v>2.1800000000000002</v>
      </c>
      <c r="P27" s="253">
        <v>2.58</v>
      </c>
      <c r="Q27" s="12" t="s">
        <v>667</v>
      </c>
      <c r="R27" s="203" t="s">
        <v>1134</v>
      </c>
    </row>
    <row r="28" spans="1:18" ht="105" x14ac:dyDescent="0.25">
      <c r="B28" s="12"/>
      <c r="C28" s="10" t="s">
        <v>315</v>
      </c>
      <c r="D28" s="12" t="s">
        <v>726</v>
      </c>
      <c r="E28" s="251">
        <v>5</v>
      </c>
      <c r="F28" s="251">
        <v>0</v>
      </c>
      <c r="G28" s="251">
        <v>1</v>
      </c>
      <c r="H28" s="251">
        <v>3</v>
      </c>
      <c r="I28" s="251">
        <v>1</v>
      </c>
      <c r="J28" s="251">
        <v>0</v>
      </c>
      <c r="K28" s="251">
        <v>2</v>
      </c>
      <c r="L28" s="251">
        <v>2</v>
      </c>
      <c r="M28" s="251">
        <v>8</v>
      </c>
      <c r="N28" s="251">
        <v>0</v>
      </c>
      <c r="O28" s="251">
        <v>8</v>
      </c>
      <c r="P28" s="251">
        <v>5</v>
      </c>
      <c r="Q28" s="76" t="s">
        <v>684</v>
      </c>
      <c r="R28" s="203" t="s">
        <v>1134</v>
      </c>
    </row>
    <row r="29" spans="1:18" ht="105" x14ac:dyDescent="0.25">
      <c r="B29" s="12"/>
      <c r="C29" s="10" t="s">
        <v>697</v>
      </c>
      <c r="D29" s="12" t="s">
        <v>727</v>
      </c>
      <c r="E29" s="251">
        <v>0</v>
      </c>
      <c r="F29" s="251">
        <v>0</v>
      </c>
      <c r="G29" s="251">
        <v>0</v>
      </c>
      <c r="H29" s="251">
        <v>0</v>
      </c>
      <c r="I29" s="251">
        <v>0</v>
      </c>
      <c r="J29" s="251">
        <v>0</v>
      </c>
      <c r="K29" s="251">
        <v>0</v>
      </c>
      <c r="L29" s="251">
        <v>0</v>
      </c>
      <c r="M29" s="251">
        <v>0</v>
      </c>
      <c r="N29" s="251">
        <v>0</v>
      </c>
      <c r="O29" s="251">
        <v>0</v>
      </c>
      <c r="P29" s="251">
        <v>0</v>
      </c>
      <c r="Q29" s="76" t="s">
        <v>686</v>
      </c>
      <c r="R29" s="203" t="s">
        <v>1134</v>
      </c>
    </row>
    <row r="30" spans="1:18" x14ac:dyDescent="0.25">
      <c r="B30" s="12"/>
      <c r="C30" s="10" t="s">
        <v>698</v>
      </c>
      <c r="D30" s="12" t="s">
        <v>728</v>
      </c>
      <c r="E30" s="251">
        <v>0</v>
      </c>
      <c r="F30" s="251">
        <v>0</v>
      </c>
      <c r="G30" s="251">
        <v>0</v>
      </c>
      <c r="H30" s="251">
        <v>0</v>
      </c>
      <c r="I30" s="251">
        <v>0</v>
      </c>
      <c r="J30" s="251">
        <v>0</v>
      </c>
      <c r="K30" s="251">
        <v>0</v>
      </c>
      <c r="L30" s="251">
        <v>0</v>
      </c>
      <c r="M30" s="251">
        <v>0</v>
      </c>
      <c r="N30" s="251">
        <v>0</v>
      </c>
      <c r="O30" s="251">
        <v>0</v>
      </c>
      <c r="P30" s="251">
        <v>0</v>
      </c>
      <c r="Q30" s="76" t="s">
        <v>690</v>
      </c>
      <c r="R30" s="206"/>
    </row>
    <row r="31" spans="1:18" x14ac:dyDescent="0.25">
      <c r="B31" s="204"/>
      <c r="C31" s="2" t="s">
        <v>699</v>
      </c>
      <c r="D31" s="12" t="s">
        <v>729</v>
      </c>
      <c r="E31" s="251">
        <v>0</v>
      </c>
      <c r="F31" s="251">
        <v>0</v>
      </c>
      <c r="G31" s="251">
        <v>0</v>
      </c>
      <c r="H31" s="251">
        <v>0</v>
      </c>
      <c r="I31" s="251">
        <v>0</v>
      </c>
      <c r="J31" s="251">
        <v>0</v>
      </c>
      <c r="K31" s="251">
        <v>0</v>
      </c>
      <c r="L31" s="251">
        <v>0</v>
      </c>
      <c r="M31" s="251">
        <v>0</v>
      </c>
      <c r="N31" s="251">
        <v>0</v>
      </c>
      <c r="O31" s="251">
        <v>0</v>
      </c>
      <c r="P31" s="251">
        <v>0</v>
      </c>
      <c r="Q31" s="76" t="s">
        <v>692</v>
      </c>
      <c r="R31" s="206"/>
    </row>
  </sheetData>
  <pageMargins left="0.7" right="0.7" top="0.75" bottom="0.75" header="0.3" footer="0.3"/>
  <pageSetup paperSize="3"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view="pageBreakPreview" topLeftCell="H19" zoomScale="80" zoomScaleNormal="100" zoomScaleSheetLayoutView="80" zoomScalePageLayoutView="55" workbookViewId="0">
      <selection activeCell="V22" sqref="V22"/>
    </sheetView>
  </sheetViews>
  <sheetFormatPr defaultColWidth="9.140625" defaultRowHeight="15" outlineLevelCol="1" x14ac:dyDescent="0.25"/>
  <cols>
    <col min="1" max="1" width="5.5703125" style="8" customWidth="1"/>
    <col min="2" max="2" width="37.140625" style="1" customWidth="1"/>
    <col min="3" max="3" width="37.7109375" style="8" bestFit="1" customWidth="1"/>
    <col min="4" max="4" width="35.7109375" style="8" customWidth="1"/>
    <col min="5" max="6" width="12.5703125" style="8" customWidth="1"/>
    <col min="7" max="7" width="12" style="8" bestFit="1" customWidth="1"/>
    <col min="8" max="15" width="12.5703125" style="8" customWidth="1"/>
    <col min="16" max="16" width="23.5703125" style="8" bestFit="1" customWidth="1"/>
    <col min="17" max="17" width="31.5703125" style="8" bestFit="1" customWidth="1"/>
    <col min="18" max="21" width="9.140625" style="8" customWidth="1" outlineLevel="1"/>
    <col min="22" max="22" width="59.5703125" style="1" bestFit="1" customWidth="1"/>
    <col min="23" max="23" width="80.140625" style="1" customWidth="1"/>
    <col min="24" max="16384" width="9.140625" style="8"/>
  </cols>
  <sheetData>
    <row r="1" spans="2:23" ht="15.75" thickBot="1" x14ac:dyDescent="0.3"/>
    <row r="2" spans="2:23" x14ac:dyDescent="0.25">
      <c r="B2" s="14" t="s">
        <v>48</v>
      </c>
      <c r="C2" s="19" t="str">
        <f>IF('Quarterly Submission Guide'!$D$20 = "", "",'Quarterly Submission Guide'!$D$20)</f>
        <v>Southern California Edison Company</v>
      </c>
      <c r="D2" s="56" t="s">
        <v>53</v>
      </c>
    </row>
    <row r="3" spans="2:23" x14ac:dyDescent="0.25">
      <c r="B3" s="15" t="s">
        <v>54</v>
      </c>
      <c r="C3" s="13">
        <v>11</v>
      </c>
      <c r="D3" s="2" t="s">
        <v>732</v>
      </c>
    </row>
    <row r="4" spans="2:23" ht="30.75" thickBot="1" x14ac:dyDescent="0.3">
      <c r="B4" s="16" t="s">
        <v>52</v>
      </c>
      <c r="C4" s="30">
        <v>44232</v>
      </c>
      <c r="D4" s="59" t="s">
        <v>718</v>
      </c>
    </row>
    <row r="5" spans="2:23" x14ac:dyDescent="0.25">
      <c r="E5" s="42" t="s">
        <v>710</v>
      </c>
      <c r="F5" s="42"/>
      <c r="G5" s="42"/>
      <c r="H5" s="42"/>
      <c r="I5" s="42"/>
      <c r="J5" s="42"/>
      <c r="K5" s="42"/>
      <c r="L5" s="42"/>
      <c r="M5" s="42"/>
      <c r="N5" s="43" t="s">
        <v>711</v>
      </c>
      <c r="O5" s="43"/>
      <c r="P5" s="43"/>
      <c r="Q5" s="43"/>
    </row>
    <row r="6" spans="2:23" ht="18" customHeight="1" x14ac:dyDescent="0.25">
      <c r="B6" s="3" t="s">
        <v>733</v>
      </c>
      <c r="C6" s="2"/>
      <c r="D6" s="2"/>
      <c r="E6" s="2"/>
      <c r="F6" s="2"/>
      <c r="G6" s="2"/>
      <c r="H6" s="2"/>
      <c r="I6" s="2"/>
      <c r="J6" s="4">
        <v>1</v>
      </c>
      <c r="K6" s="4">
        <v>2</v>
      </c>
      <c r="L6" s="4">
        <v>3</v>
      </c>
      <c r="M6" s="4">
        <v>4</v>
      </c>
      <c r="N6" s="4">
        <v>1</v>
      </c>
      <c r="O6" s="4">
        <v>2</v>
      </c>
      <c r="P6" s="4">
        <v>3</v>
      </c>
      <c r="Q6" s="4">
        <v>4</v>
      </c>
      <c r="R6" s="4">
        <v>1</v>
      </c>
      <c r="S6" s="4">
        <v>2</v>
      </c>
      <c r="T6" s="4">
        <v>3</v>
      </c>
      <c r="U6" s="4">
        <v>4</v>
      </c>
      <c r="V6" s="7"/>
      <c r="W6" s="204"/>
    </row>
    <row r="7" spans="2:23" x14ac:dyDescent="0.25">
      <c r="B7" s="5" t="s">
        <v>58</v>
      </c>
      <c r="C7" s="6" t="s">
        <v>59</v>
      </c>
      <c r="D7" s="6" t="s">
        <v>172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61</v>
      </c>
      <c r="W7" s="5" t="s">
        <v>62</v>
      </c>
    </row>
    <row r="8" spans="2:23" ht="210" x14ac:dyDescent="0.25">
      <c r="B8" s="37" t="s">
        <v>734</v>
      </c>
      <c r="C8" s="9" t="s">
        <v>64</v>
      </c>
      <c r="D8" s="38" t="s">
        <v>735</v>
      </c>
      <c r="E8" s="141">
        <v>0</v>
      </c>
      <c r="F8" s="141">
        <v>0</v>
      </c>
      <c r="G8" s="141">
        <v>1</v>
      </c>
      <c r="H8" s="141">
        <v>3</v>
      </c>
      <c r="I8" s="141">
        <v>7</v>
      </c>
      <c r="J8" s="142">
        <v>0</v>
      </c>
      <c r="K8" s="142">
        <v>0</v>
      </c>
      <c r="L8" s="142">
        <v>2</v>
      </c>
      <c r="M8" s="142">
        <v>8</v>
      </c>
      <c r="N8" s="239">
        <v>1</v>
      </c>
      <c r="O8" s="239">
        <v>0</v>
      </c>
      <c r="P8" s="235" t="s">
        <v>1113</v>
      </c>
      <c r="Q8" s="235" t="s">
        <v>1114</v>
      </c>
      <c r="R8" s="111"/>
      <c r="S8" s="111"/>
      <c r="T8" s="111"/>
      <c r="U8" s="111"/>
      <c r="V8" s="37" t="s">
        <v>736</v>
      </c>
      <c r="W8" s="261" t="s">
        <v>1144</v>
      </c>
    </row>
    <row r="9" spans="2:23" ht="195" x14ac:dyDescent="0.25">
      <c r="B9" s="38"/>
      <c r="C9" s="10" t="s">
        <v>68</v>
      </c>
      <c r="D9" s="38" t="s">
        <v>737</v>
      </c>
      <c r="E9" s="143">
        <v>0</v>
      </c>
      <c r="F9" s="143">
        <v>0</v>
      </c>
      <c r="G9" s="143">
        <v>7</v>
      </c>
      <c r="H9" s="143">
        <v>6</v>
      </c>
      <c r="I9" s="143">
        <v>267</v>
      </c>
      <c r="J9" s="144">
        <v>0</v>
      </c>
      <c r="K9" s="144">
        <v>0</v>
      </c>
      <c r="L9" s="144">
        <v>7</v>
      </c>
      <c r="M9" s="144">
        <v>417</v>
      </c>
      <c r="N9" s="239">
        <v>114</v>
      </c>
      <c r="O9" s="239">
        <v>0</v>
      </c>
      <c r="P9" s="235" t="s">
        <v>1115</v>
      </c>
      <c r="Q9" s="235" t="s">
        <v>1116</v>
      </c>
      <c r="R9" s="112"/>
      <c r="S9" s="112"/>
      <c r="T9" s="112"/>
      <c r="U9" s="112"/>
      <c r="V9" s="38" t="s">
        <v>277</v>
      </c>
      <c r="W9" s="262" t="s">
        <v>1145</v>
      </c>
    </row>
    <row r="10" spans="2:23" ht="135" x14ac:dyDescent="0.25">
      <c r="B10" s="38"/>
      <c r="C10" s="10" t="s">
        <v>77</v>
      </c>
      <c r="D10" s="38" t="s">
        <v>738</v>
      </c>
      <c r="E10" s="143">
        <v>0</v>
      </c>
      <c r="F10" s="143">
        <v>0</v>
      </c>
      <c r="G10" s="147">
        <v>87019</v>
      </c>
      <c r="H10" s="147">
        <v>3570</v>
      </c>
      <c r="I10" s="147">
        <v>5275193</v>
      </c>
      <c r="J10" s="144">
        <v>0</v>
      </c>
      <c r="K10" s="144">
        <v>0</v>
      </c>
      <c r="L10" s="148">
        <v>3981</v>
      </c>
      <c r="M10" s="148">
        <v>4451955</v>
      </c>
      <c r="N10" s="239">
        <v>8935</v>
      </c>
      <c r="O10" s="239">
        <v>0</v>
      </c>
      <c r="P10" s="236" t="s">
        <v>1117</v>
      </c>
      <c r="Q10" s="236" t="s">
        <v>1118</v>
      </c>
      <c r="R10" s="112"/>
      <c r="S10" s="112"/>
      <c r="T10" s="112"/>
      <c r="U10" s="112"/>
      <c r="V10" s="38" t="s">
        <v>739</v>
      </c>
      <c r="W10" s="262" t="s">
        <v>1146</v>
      </c>
    </row>
    <row r="11" spans="2:23" ht="105" x14ac:dyDescent="0.25">
      <c r="B11" s="38" t="s">
        <v>740</v>
      </c>
      <c r="C11" s="10" t="s">
        <v>182</v>
      </c>
      <c r="D11" s="38" t="s">
        <v>741</v>
      </c>
      <c r="E11" s="143">
        <v>0</v>
      </c>
      <c r="F11" s="149">
        <v>11067181.699999999</v>
      </c>
      <c r="G11" s="149">
        <v>10406441.7833333</v>
      </c>
      <c r="H11" s="147">
        <v>9556441.9166666698</v>
      </c>
      <c r="I11" s="147">
        <v>10918480.1</v>
      </c>
      <c r="J11" s="147">
        <v>1236490.8</v>
      </c>
      <c r="K11" s="147">
        <v>770810.98333333328</v>
      </c>
      <c r="L11" s="147">
        <v>1295679.3999999999</v>
      </c>
      <c r="M11" s="147">
        <v>6103854.7333333297</v>
      </c>
      <c r="N11" s="149">
        <v>1584343</v>
      </c>
      <c r="O11" s="150">
        <v>1729343</v>
      </c>
      <c r="P11" s="236">
        <v>1830060</v>
      </c>
      <c r="Q11" s="236">
        <v>4539429</v>
      </c>
      <c r="R11" s="112"/>
      <c r="S11" s="112"/>
      <c r="T11" s="112"/>
      <c r="U11" s="112"/>
      <c r="V11" s="38" t="s">
        <v>742</v>
      </c>
      <c r="W11" s="262" t="s">
        <v>1155</v>
      </c>
    </row>
    <row r="12" spans="2:23" ht="30" x14ac:dyDescent="0.25">
      <c r="B12" s="38"/>
      <c r="C12" s="10" t="s">
        <v>184</v>
      </c>
      <c r="D12" s="38" t="s">
        <v>743</v>
      </c>
      <c r="E12" s="147">
        <v>8401612</v>
      </c>
      <c r="F12" s="147">
        <v>9276813</v>
      </c>
      <c r="G12" s="147">
        <v>7788697</v>
      </c>
      <c r="H12" s="147">
        <v>6088158</v>
      </c>
      <c r="I12" s="147">
        <v>7617913</v>
      </c>
      <c r="J12" s="148">
        <v>1480964</v>
      </c>
      <c r="K12" s="148">
        <v>1496752</v>
      </c>
      <c r="L12" s="148">
        <v>2350456</v>
      </c>
      <c r="M12" s="148">
        <v>2224812</v>
      </c>
      <c r="N12" s="150">
        <v>1480964</v>
      </c>
      <c r="O12" s="150">
        <v>1496752</v>
      </c>
      <c r="P12" s="236">
        <v>2350456</v>
      </c>
      <c r="Q12" s="236">
        <v>2224812</v>
      </c>
      <c r="R12" s="112"/>
      <c r="S12" s="112"/>
      <c r="T12" s="112"/>
      <c r="U12" s="112"/>
      <c r="V12" s="38" t="s">
        <v>744</v>
      </c>
      <c r="W12" s="262" t="s">
        <v>1136</v>
      </c>
    </row>
    <row r="13" spans="2:23" ht="105" x14ac:dyDescent="0.25">
      <c r="B13" s="38"/>
      <c r="C13" s="10" t="s">
        <v>186</v>
      </c>
      <c r="D13" s="38" t="s">
        <v>745</v>
      </c>
      <c r="E13" s="151">
        <v>100.15172968657582</v>
      </c>
      <c r="F13" s="151">
        <v>241.20796920795615</v>
      </c>
      <c r="G13" s="151">
        <v>214.27826382738809</v>
      </c>
      <c r="H13" s="151">
        <v>183.0853796139447</v>
      </c>
      <c r="I13" s="151">
        <v>215.91194459899617</v>
      </c>
      <c r="J13" s="151">
        <v>31.45622823421418</v>
      </c>
      <c r="K13" s="151">
        <v>26.248450844219722</v>
      </c>
      <c r="L13" s="151">
        <v>42.206283363111616</v>
      </c>
      <c r="M13" s="151">
        <v>96.40949378456645</v>
      </c>
      <c r="N13" s="242">
        <v>35.478699383534938</v>
      </c>
      <c r="O13" s="242">
        <v>37.339703555867374</v>
      </c>
      <c r="P13" s="195">
        <v>48.386432560281222</v>
      </c>
      <c r="Q13" s="195">
        <v>78.29117050813565</v>
      </c>
      <c r="R13" s="112"/>
      <c r="S13" s="112"/>
      <c r="T13" s="112"/>
      <c r="U13" s="112"/>
      <c r="V13" s="38" t="s">
        <v>746</v>
      </c>
      <c r="W13" s="262" t="s">
        <v>1155</v>
      </c>
    </row>
    <row r="14" spans="2:23" ht="60" x14ac:dyDescent="0.25">
      <c r="B14" s="38"/>
      <c r="C14" s="10" t="s">
        <v>188</v>
      </c>
      <c r="D14" s="38" t="s">
        <v>747</v>
      </c>
      <c r="E14" s="151">
        <v>100.15172968657579</v>
      </c>
      <c r="F14" s="151">
        <v>241.20796768308313</v>
      </c>
      <c r="G14" s="151">
        <v>213.25347097586317</v>
      </c>
      <c r="H14" s="151">
        <v>183.04359681827322</v>
      </c>
      <c r="I14" s="151">
        <v>154.4664799750808</v>
      </c>
      <c r="J14" s="152">
        <v>31.45622699626664</v>
      </c>
      <c r="K14" s="152">
        <v>26.248449850646608</v>
      </c>
      <c r="L14" s="152">
        <v>42.160201032530836</v>
      </c>
      <c r="M14" s="152">
        <v>44.875347077326737</v>
      </c>
      <c r="N14" s="243">
        <v>31.87</v>
      </c>
      <c r="O14" s="243">
        <v>34.17</v>
      </c>
      <c r="P14" s="235">
        <v>46.75</v>
      </c>
      <c r="Q14" s="235">
        <v>41.68</v>
      </c>
      <c r="R14" s="112"/>
      <c r="S14" s="112"/>
      <c r="T14" s="112"/>
      <c r="U14" s="112"/>
      <c r="V14" s="38" t="s">
        <v>746</v>
      </c>
      <c r="W14" s="262" t="s">
        <v>1157</v>
      </c>
    </row>
    <row r="15" spans="2:23" ht="90" x14ac:dyDescent="0.25">
      <c r="B15" s="38"/>
      <c r="C15" s="10" t="s">
        <v>307</v>
      </c>
      <c r="D15" s="38" t="s">
        <v>748</v>
      </c>
      <c r="E15" s="153">
        <v>1.1638575289453872</v>
      </c>
      <c r="F15" s="153">
        <v>1.3346038199966486</v>
      </c>
      <c r="G15" s="154">
        <v>1.2032844758279788</v>
      </c>
      <c r="H15" s="153">
        <v>1.028982335622203</v>
      </c>
      <c r="I15" s="153">
        <v>1.1053885987026455</v>
      </c>
      <c r="J15" s="154">
        <v>0.22238328267898821</v>
      </c>
      <c r="K15" s="154">
        <v>0.21626260000978287</v>
      </c>
      <c r="L15" s="154">
        <v>0.28152055753605976</v>
      </c>
      <c r="M15" s="154">
        <v>0.32122842931619922</v>
      </c>
      <c r="N15" s="243">
        <v>0.27300000000000002</v>
      </c>
      <c r="O15" s="243">
        <v>0.27700000000000002</v>
      </c>
      <c r="P15" s="235">
        <v>0.31</v>
      </c>
      <c r="Q15" s="235">
        <v>0.27900000000000003</v>
      </c>
      <c r="R15" s="112"/>
      <c r="S15" s="112"/>
      <c r="T15" s="112"/>
      <c r="U15" s="112"/>
      <c r="V15" s="38" t="s">
        <v>749</v>
      </c>
      <c r="W15" s="262" t="s">
        <v>1156</v>
      </c>
    </row>
    <row r="16" spans="2:23" ht="45" x14ac:dyDescent="0.25">
      <c r="B16" s="38"/>
      <c r="C16" s="10" t="s">
        <v>377</v>
      </c>
      <c r="D16" s="38" t="s">
        <v>750</v>
      </c>
      <c r="E16" s="153">
        <v>1.1638575289453872</v>
      </c>
      <c r="F16" s="153">
        <v>1.3346038199966486</v>
      </c>
      <c r="G16" s="153">
        <v>1.2027229246355511</v>
      </c>
      <c r="H16" s="153">
        <v>1.0289604904246843</v>
      </c>
      <c r="I16" s="153">
        <v>1.0667898378171023</v>
      </c>
      <c r="J16" s="154">
        <v>0.22238328267898821</v>
      </c>
      <c r="K16" s="154">
        <v>0.21626260000978287</v>
      </c>
      <c r="L16" s="154">
        <v>0.28147054808171762</v>
      </c>
      <c r="M16" s="154">
        <v>0.2791502189099983</v>
      </c>
      <c r="N16" s="243">
        <v>0.27300000000000002</v>
      </c>
      <c r="O16" s="243">
        <v>0.27700000000000002</v>
      </c>
      <c r="P16" s="235">
        <v>0.309</v>
      </c>
      <c r="Q16" s="235">
        <v>0.27800000000000002</v>
      </c>
      <c r="R16" s="112"/>
      <c r="S16" s="112"/>
      <c r="T16" s="112"/>
      <c r="U16" s="112"/>
      <c r="V16" s="38" t="s">
        <v>749</v>
      </c>
      <c r="W16" s="262" t="s">
        <v>1136</v>
      </c>
    </row>
    <row r="17" spans="2:23" ht="225" x14ac:dyDescent="0.25">
      <c r="B17" s="38" t="s">
        <v>751</v>
      </c>
      <c r="C17" s="10" t="s">
        <v>161</v>
      </c>
      <c r="D17" s="38" t="s">
        <v>752</v>
      </c>
      <c r="E17" s="256">
        <v>0</v>
      </c>
      <c r="F17" s="256">
        <v>0</v>
      </c>
      <c r="G17" s="196" t="s">
        <v>73</v>
      </c>
      <c r="H17" s="196" t="s">
        <v>73</v>
      </c>
      <c r="I17" s="143">
        <v>107</v>
      </c>
      <c r="J17" s="144">
        <v>0</v>
      </c>
      <c r="K17" s="144">
        <v>0</v>
      </c>
      <c r="L17" s="144">
        <v>11</v>
      </c>
      <c r="M17" s="148">
        <v>5239</v>
      </c>
      <c r="N17" s="238">
        <v>2036</v>
      </c>
      <c r="O17" s="239">
        <v>0</v>
      </c>
      <c r="P17" s="235" t="s">
        <v>1119</v>
      </c>
      <c r="Q17" s="235" t="s">
        <v>1120</v>
      </c>
      <c r="R17" s="112"/>
      <c r="S17" s="112"/>
      <c r="T17" s="112"/>
      <c r="U17" s="112"/>
      <c r="V17" s="38" t="s">
        <v>753</v>
      </c>
      <c r="W17" s="262" t="s">
        <v>1173</v>
      </c>
    </row>
    <row r="18" spans="2:23" ht="180" x14ac:dyDescent="0.25">
      <c r="B18" s="38" t="s">
        <v>754</v>
      </c>
      <c r="C18" s="10" t="s">
        <v>204</v>
      </c>
      <c r="D18" s="38" t="s">
        <v>755</v>
      </c>
      <c r="E18" s="256">
        <v>0</v>
      </c>
      <c r="F18" s="256">
        <v>0</v>
      </c>
      <c r="G18" s="147">
        <v>2861</v>
      </c>
      <c r="H18" s="143">
        <v>112</v>
      </c>
      <c r="I18" s="147">
        <v>198826</v>
      </c>
      <c r="J18" s="144">
        <v>0</v>
      </c>
      <c r="K18" s="144">
        <v>0</v>
      </c>
      <c r="L18" s="144">
        <v>274</v>
      </c>
      <c r="M18" s="148">
        <v>230545</v>
      </c>
      <c r="N18" s="239">
        <v>116349</v>
      </c>
      <c r="O18" s="239">
        <v>0</v>
      </c>
      <c r="P18" s="235" t="s">
        <v>1121</v>
      </c>
      <c r="Q18" s="235" t="s">
        <v>1122</v>
      </c>
      <c r="R18" s="112"/>
      <c r="S18" s="112"/>
      <c r="T18" s="112"/>
      <c r="U18" s="112"/>
      <c r="V18" s="136" t="s">
        <v>756</v>
      </c>
      <c r="W18" s="262" t="s">
        <v>1154</v>
      </c>
    </row>
    <row r="19" spans="2:23" ht="225" x14ac:dyDescent="0.25">
      <c r="B19" s="38"/>
      <c r="C19" s="10" t="s">
        <v>757</v>
      </c>
      <c r="D19" s="38" t="s">
        <v>758</v>
      </c>
      <c r="E19" s="256">
        <v>0</v>
      </c>
      <c r="F19" s="256">
        <v>0</v>
      </c>
      <c r="G19" s="196" t="s">
        <v>73</v>
      </c>
      <c r="H19" s="196" t="s">
        <v>73</v>
      </c>
      <c r="I19" s="147">
        <v>4043</v>
      </c>
      <c r="J19" s="144">
        <v>0</v>
      </c>
      <c r="K19" s="144">
        <v>0</v>
      </c>
      <c r="L19" s="144">
        <v>15</v>
      </c>
      <c r="M19" s="148">
        <v>8533</v>
      </c>
      <c r="N19" s="238">
        <v>3833</v>
      </c>
      <c r="O19" s="239">
        <v>0</v>
      </c>
      <c r="P19" s="235" t="s">
        <v>1123</v>
      </c>
      <c r="Q19" s="235" t="s">
        <v>1124</v>
      </c>
      <c r="R19" s="112"/>
      <c r="S19" s="112"/>
      <c r="T19" s="112"/>
      <c r="U19" s="112"/>
      <c r="V19" s="136" t="s">
        <v>756</v>
      </c>
      <c r="W19" s="262" t="s">
        <v>1173</v>
      </c>
    </row>
    <row r="20" spans="2:23" ht="90" x14ac:dyDescent="0.25">
      <c r="B20" s="38"/>
      <c r="C20" s="10" t="s">
        <v>759</v>
      </c>
      <c r="D20" s="38" t="s">
        <v>760</v>
      </c>
      <c r="E20" s="259">
        <v>0</v>
      </c>
      <c r="F20" s="259">
        <v>0</v>
      </c>
      <c r="G20" s="197" t="s">
        <v>73</v>
      </c>
      <c r="H20" s="197" t="s">
        <v>73</v>
      </c>
      <c r="I20" s="147">
        <v>155824</v>
      </c>
      <c r="J20" s="156">
        <v>0</v>
      </c>
      <c r="K20" s="156">
        <v>0</v>
      </c>
      <c r="L20" s="156">
        <v>232</v>
      </c>
      <c r="M20" s="148">
        <v>143908</v>
      </c>
      <c r="N20" s="240" t="s">
        <v>73</v>
      </c>
      <c r="O20" s="240">
        <v>0</v>
      </c>
      <c r="P20" s="194" t="s">
        <v>1125</v>
      </c>
      <c r="Q20" s="235" t="s">
        <v>1126</v>
      </c>
      <c r="R20" s="199"/>
      <c r="S20" s="112"/>
      <c r="T20" s="112"/>
      <c r="U20" s="112"/>
      <c r="V20" s="39" t="s">
        <v>761</v>
      </c>
      <c r="W20" s="262" t="s">
        <v>1174</v>
      </c>
    </row>
    <row r="21" spans="2:23" ht="75" x14ac:dyDescent="0.25">
      <c r="B21" s="38"/>
      <c r="C21" s="10" t="s">
        <v>762</v>
      </c>
      <c r="D21" s="38" t="s">
        <v>763</v>
      </c>
      <c r="E21" s="259">
        <v>0</v>
      </c>
      <c r="F21" s="259">
        <v>0</v>
      </c>
      <c r="G21" s="197" t="s">
        <v>73</v>
      </c>
      <c r="H21" s="197" t="s">
        <v>73</v>
      </c>
      <c r="I21" s="147">
        <v>3044</v>
      </c>
      <c r="J21" s="156">
        <v>0</v>
      </c>
      <c r="K21" s="156">
        <v>0</v>
      </c>
      <c r="L21" s="156">
        <v>15</v>
      </c>
      <c r="M21" s="148">
        <v>7531</v>
      </c>
      <c r="N21" s="240" t="s">
        <v>73</v>
      </c>
      <c r="O21" s="240">
        <v>0</v>
      </c>
      <c r="P21" s="194" t="s">
        <v>1123</v>
      </c>
      <c r="Q21" s="235" t="s">
        <v>1127</v>
      </c>
      <c r="R21" s="199"/>
      <c r="S21" s="112"/>
      <c r="T21" s="112"/>
      <c r="U21" s="112"/>
      <c r="V21" s="39" t="s">
        <v>761</v>
      </c>
      <c r="W21" s="262" t="s">
        <v>1175</v>
      </c>
    </row>
    <row r="22" spans="2:23" ht="30" x14ac:dyDescent="0.25">
      <c r="B22" s="38"/>
      <c r="C22" s="10" t="s">
        <v>764</v>
      </c>
      <c r="D22" s="38" t="s">
        <v>285</v>
      </c>
      <c r="E22" s="259">
        <v>0</v>
      </c>
      <c r="F22" s="259">
        <v>0</v>
      </c>
      <c r="G22" s="197" t="s">
        <v>73</v>
      </c>
      <c r="H22" s="197" t="s">
        <v>73</v>
      </c>
      <c r="I22" s="265">
        <v>0.78</v>
      </c>
      <c r="J22" s="156">
        <v>0</v>
      </c>
      <c r="K22" s="156">
        <v>0</v>
      </c>
      <c r="L22" s="189">
        <v>0.84671532846715325</v>
      </c>
      <c r="M22" s="189">
        <v>0.62420785529939926</v>
      </c>
      <c r="N22" s="240">
        <v>0</v>
      </c>
      <c r="O22" s="240">
        <v>0</v>
      </c>
      <c r="P22" s="241">
        <v>0.62</v>
      </c>
      <c r="Q22" s="241">
        <v>0.62</v>
      </c>
      <c r="R22" s="112"/>
      <c r="S22" s="112"/>
      <c r="T22" s="112"/>
      <c r="U22" s="112"/>
      <c r="V22" s="263" t="s">
        <v>765</v>
      </c>
      <c r="W22" s="262" t="s">
        <v>1176</v>
      </c>
    </row>
    <row r="23" spans="2:23" ht="45" x14ac:dyDescent="0.25">
      <c r="B23" s="38"/>
      <c r="C23" s="10" t="s">
        <v>766</v>
      </c>
      <c r="D23" s="38" t="s">
        <v>767</v>
      </c>
      <c r="E23" s="259">
        <v>0</v>
      </c>
      <c r="F23" s="259">
        <v>0</v>
      </c>
      <c r="G23" s="197" t="s">
        <v>73</v>
      </c>
      <c r="H23" s="197" t="s">
        <v>73</v>
      </c>
      <c r="I23" s="265">
        <v>0.75</v>
      </c>
      <c r="J23" s="156">
        <v>0</v>
      </c>
      <c r="K23" s="156">
        <v>0</v>
      </c>
      <c r="L23" s="189">
        <v>1</v>
      </c>
      <c r="M23" s="189">
        <v>0.88257353802882921</v>
      </c>
      <c r="N23" s="240">
        <v>0</v>
      </c>
      <c r="O23" s="240">
        <v>0</v>
      </c>
      <c r="P23" s="241">
        <v>1</v>
      </c>
      <c r="Q23" s="241">
        <v>0.94</v>
      </c>
      <c r="R23" s="112"/>
      <c r="S23" s="112"/>
      <c r="T23" s="112"/>
      <c r="U23" s="112"/>
      <c r="V23" s="263" t="s">
        <v>768</v>
      </c>
      <c r="W23" s="262" t="s">
        <v>1176</v>
      </c>
    </row>
    <row r="24" spans="2:23" ht="30" x14ac:dyDescent="0.25">
      <c r="B24" s="38" t="s">
        <v>769</v>
      </c>
      <c r="C24" s="10" t="s">
        <v>208</v>
      </c>
      <c r="D24" s="38" t="s">
        <v>770</v>
      </c>
      <c r="E24" s="259">
        <v>0</v>
      </c>
      <c r="F24" s="259">
        <v>0</v>
      </c>
      <c r="G24" s="197" t="s">
        <v>73</v>
      </c>
      <c r="H24" s="197" t="s">
        <v>73</v>
      </c>
      <c r="I24" s="155">
        <v>7</v>
      </c>
      <c r="J24" s="156">
        <v>0</v>
      </c>
      <c r="K24" s="156">
        <v>2</v>
      </c>
      <c r="L24" s="156">
        <v>0</v>
      </c>
      <c r="M24" s="156">
        <v>0</v>
      </c>
      <c r="N24" s="240">
        <v>0</v>
      </c>
      <c r="O24" s="240">
        <v>2</v>
      </c>
      <c r="P24" s="194">
        <v>0</v>
      </c>
      <c r="Q24" s="194">
        <v>0</v>
      </c>
      <c r="R24" s="112"/>
      <c r="S24" s="112"/>
      <c r="T24" s="112"/>
      <c r="U24" s="112"/>
      <c r="V24" s="38" t="s">
        <v>771</v>
      </c>
      <c r="W24" s="262" t="s">
        <v>1176</v>
      </c>
    </row>
    <row r="25" spans="2:23" ht="270" x14ac:dyDescent="0.25">
      <c r="B25" s="38"/>
      <c r="C25" s="10" t="s">
        <v>211</v>
      </c>
      <c r="D25" s="38" t="s">
        <v>772</v>
      </c>
      <c r="E25" s="259">
        <v>0</v>
      </c>
      <c r="F25" s="259">
        <v>0</v>
      </c>
      <c r="G25" s="197" t="s">
        <v>73</v>
      </c>
      <c r="H25" s="197" t="s">
        <v>73</v>
      </c>
      <c r="I25" s="192">
        <v>237666</v>
      </c>
      <c r="J25" s="195">
        <v>0</v>
      </c>
      <c r="K25" s="195">
        <v>0</v>
      </c>
      <c r="L25" s="192">
        <v>5820</v>
      </c>
      <c r="M25" s="192">
        <v>407853</v>
      </c>
      <c r="N25" s="240">
        <v>224712</v>
      </c>
      <c r="O25" s="240">
        <v>0</v>
      </c>
      <c r="P25" s="194" t="s">
        <v>1132</v>
      </c>
      <c r="Q25" s="194" t="s">
        <v>1128</v>
      </c>
      <c r="R25" s="199"/>
      <c r="S25" s="112"/>
      <c r="T25" s="112"/>
      <c r="U25" s="112"/>
      <c r="V25" s="38" t="s">
        <v>271</v>
      </c>
      <c r="W25" s="262" t="s">
        <v>1177</v>
      </c>
    </row>
    <row r="26" spans="2:23" ht="180" x14ac:dyDescent="0.25">
      <c r="B26" s="38"/>
      <c r="C26" s="10" t="s">
        <v>773</v>
      </c>
      <c r="D26" s="38" t="s">
        <v>774</v>
      </c>
      <c r="E26" s="259">
        <v>0</v>
      </c>
      <c r="F26" s="259">
        <v>0</v>
      </c>
      <c r="G26" s="197" t="s">
        <v>73</v>
      </c>
      <c r="H26" s="197" t="s">
        <v>73</v>
      </c>
      <c r="I26" s="193">
        <v>26.189625812345163</v>
      </c>
      <c r="J26" s="156">
        <v>0</v>
      </c>
      <c r="K26" s="156">
        <v>0</v>
      </c>
      <c r="L26" s="190">
        <v>8.0251579934081212E-3</v>
      </c>
      <c r="M26" s="185">
        <v>8.9745396268634146</v>
      </c>
      <c r="N26" s="240">
        <v>0</v>
      </c>
      <c r="O26" s="240">
        <v>0</v>
      </c>
      <c r="P26" s="194">
        <v>0</v>
      </c>
      <c r="Q26" s="194" t="s">
        <v>1129</v>
      </c>
      <c r="R26" s="112"/>
      <c r="S26" s="112"/>
      <c r="T26" s="112"/>
      <c r="U26" s="112"/>
      <c r="V26" s="263" t="s">
        <v>775</v>
      </c>
      <c r="W26" s="262" t="s">
        <v>1178</v>
      </c>
    </row>
    <row r="27" spans="2:23" ht="180" x14ac:dyDescent="0.25">
      <c r="B27" s="38"/>
      <c r="C27" s="10" t="s">
        <v>776</v>
      </c>
      <c r="D27" s="38" t="s">
        <v>777</v>
      </c>
      <c r="E27" s="259">
        <v>0</v>
      </c>
      <c r="F27" s="259">
        <v>0</v>
      </c>
      <c r="G27" s="197" t="s">
        <v>73</v>
      </c>
      <c r="H27" s="197" t="s">
        <v>73</v>
      </c>
      <c r="I27" s="197" t="s">
        <v>73</v>
      </c>
      <c r="J27" s="194">
        <v>0</v>
      </c>
      <c r="K27" s="194">
        <v>0</v>
      </c>
      <c r="L27" s="194">
        <v>0</v>
      </c>
      <c r="M27" s="191">
        <v>8</v>
      </c>
      <c r="N27" s="240">
        <v>0</v>
      </c>
      <c r="O27" s="240">
        <v>0</v>
      </c>
      <c r="P27" s="194">
        <v>0</v>
      </c>
      <c r="Q27" s="194" t="s">
        <v>1114</v>
      </c>
      <c r="R27" s="112"/>
      <c r="S27" s="112"/>
      <c r="T27" s="112"/>
      <c r="U27" s="112"/>
      <c r="V27" s="38" t="s">
        <v>778</v>
      </c>
      <c r="W27" s="262" t="s">
        <v>1178</v>
      </c>
    </row>
    <row r="28" spans="2:23" ht="180" x14ac:dyDescent="0.25">
      <c r="B28" s="38"/>
      <c r="C28" s="10" t="s">
        <v>779</v>
      </c>
      <c r="D28" s="38" t="s">
        <v>780</v>
      </c>
      <c r="E28" s="259">
        <v>0</v>
      </c>
      <c r="F28" s="259">
        <v>0</v>
      </c>
      <c r="G28" s="197" t="s">
        <v>73</v>
      </c>
      <c r="H28" s="197" t="s">
        <v>73</v>
      </c>
      <c r="I28" s="197" t="s">
        <v>73</v>
      </c>
      <c r="J28" s="194">
        <v>0</v>
      </c>
      <c r="K28" s="194">
        <v>0</v>
      </c>
      <c r="L28" s="194">
        <v>0</v>
      </c>
      <c r="M28" s="192">
        <v>103107</v>
      </c>
      <c r="N28" s="240">
        <v>0</v>
      </c>
      <c r="O28" s="240">
        <v>0</v>
      </c>
      <c r="P28" s="194">
        <v>0</v>
      </c>
      <c r="Q28" s="195" t="s">
        <v>1130</v>
      </c>
      <c r="R28" s="112"/>
      <c r="S28" s="112"/>
      <c r="T28" s="112"/>
      <c r="U28" s="112"/>
      <c r="V28" s="38" t="s">
        <v>781</v>
      </c>
      <c r="W28" s="262" t="s">
        <v>1178</v>
      </c>
    </row>
    <row r="29" spans="2:23" ht="180" x14ac:dyDescent="0.25">
      <c r="C29" s="10" t="s">
        <v>782</v>
      </c>
      <c r="D29" s="38" t="s">
        <v>783</v>
      </c>
      <c r="E29" s="259">
        <v>0</v>
      </c>
      <c r="F29" s="259">
        <v>0</v>
      </c>
      <c r="G29" s="197" t="s">
        <v>73</v>
      </c>
      <c r="H29" s="197" t="s">
        <v>73</v>
      </c>
      <c r="I29" s="197" t="s">
        <v>73</v>
      </c>
      <c r="J29" s="194">
        <v>0</v>
      </c>
      <c r="K29" s="194">
        <v>0</v>
      </c>
      <c r="L29" s="194">
        <v>0</v>
      </c>
      <c r="M29" s="192">
        <v>27546</v>
      </c>
      <c r="N29" s="240">
        <v>0</v>
      </c>
      <c r="O29" s="240">
        <v>0</v>
      </c>
      <c r="P29" s="194">
        <v>0</v>
      </c>
      <c r="Q29" s="195" t="s">
        <v>1131</v>
      </c>
      <c r="R29" s="112"/>
      <c r="S29" s="112"/>
      <c r="T29" s="112"/>
      <c r="U29" s="112"/>
      <c r="V29" s="38" t="s">
        <v>784</v>
      </c>
      <c r="W29" s="260" t="s">
        <v>1178</v>
      </c>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3"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06B3C-3F32-4CD0-9337-AE76D344DF7B}">
  <sheetPr>
    <pageSetUpPr fitToPage="1"/>
  </sheetPr>
  <dimension ref="B1:AF112"/>
  <sheetViews>
    <sheetView view="pageBreakPreview" topLeftCell="K69" zoomScale="90" zoomScaleNormal="100" zoomScaleSheetLayoutView="90" zoomScalePageLayoutView="85" workbookViewId="0">
      <selection activeCell="T13" sqref="T13"/>
    </sheetView>
  </sheetViews>
  <sheetFormatPr defaultColWidth="8.7109375" defaultRowHeight="15" outlineLevelCol="1" x14ac:dyDescent="0.25"/>
  <cols>
    <col min="1" max="1" width="8.7109375" style="17"/>
    <col min="2" max="2" width="28.140625" style="17" bestFit="1" customWidth="1"/>
    <col min="3" max="3" width="36.7109375" style="17" customWidth="1"/>
    <col min="4" max="4" width="14.7109375" style="17" customWidth="1"/>
    <col min="5" max="5" width="39.140625" style="47" customWidth="1"/>
    <col min="6" max="6" width="12" style="215" customWidth="1"/>
    <col min="7" max="7" width="20.140625" style="17" customWidth="1" outlineLevel="1"/>
    <col min="8" max="8" width="23" style="17" customWidth="1" outlineLevel="1"/>
    <col min="9" max="9" width="11.7109375" style="17" customWidth="1" outlineLevel="1"/>
    <col min="10" max="11" width="17.7109375" style="17" customWidth="1" outlineLevel="1"/>
    <col min="12" max="13" width="15.42578125" style="17" customWidth="1" outlineLevel="1"/>
    <col min="14" max="16" width="34.140625" style="17" customWidth="1" outlineLevel="1"/>
    <col min="17" max="17" width="28.140625" style="17" customWidth="1" outlineLevel="1"/>
    <col min="18" max="19" width="40.140625" style="17" customWidth="1" outlineLevel="1"/>
    <col min="20" max="20" width="23" style="17" customWidth="1"/>
    <col min="21" max="21" width="18.42578125" style="17" customWidth="1" outlineLevel="1"/>
    <col min="22" max="22" width="17.42578125" style="17" customWidth="1" outlineLevel="1"/>
    <col min="23" max="24" width="20.42578125" style="17" customWidth="1" outlineLevel="1"/>
    <col min="25" max="25" width="18.42578125" style="17" customWidth="1" outlineLevel="1"/>
    <col min="26" max="26" width="17.42578125" style="17" customWidth="1" outlineLevel="1"/>
    <col min="27" max="28" width="20.42578125" style="17" customWidth="1" outlineLevel="1"/>
    <col min="29" max="29" width="18.42578125" style="17" customWidth="1" outlineLevel="1"/>
    <col min="30" max="30" width="17.42578125" style="17" customWidth="1" outlineLevel="1"/>
    <col min="31" max="32" width="20.42578125" style="17" customWidth="1" outlineLevel="1"/>
    <col min="33" max="16384" width="8.7109375" style="17"/>
  </cols>
  <sheetData>
    <row r="1" spans="2:32" ht="15.75" thickBot="1" x14ac:dyDescent="0.3"/>
    <row r="2" spans="2:32" x14ac:dyDescent="0.25">
      <c r="B2" s="14" t="s">
        <v>48</v>
      </c>
      <c r="C2" s="64" t="str">
        <f>IF('Quarterly Submission Guide'!$D$20 = "", "",'Quarterly Submission Guide'!$D$20)</f>
        <v>Southern California Edison Company</v>
      </c>
      <c r="D2" s="46" t="s">
        <v>53</v>
      </c>
    </row>
    <row r="3" spans="2:32" x14ac:dyDescent="0.25">
      <c r="B3" s="15" t="s">
        <v>54</v>
      </c>
      <c r="C3" s="50">
        <v>12</v>
      </c>
      <c r="D3" s="69" t="s">
        <v>785</v>
      </c>
    </row>
    <row r="4" spans="2:32" ht="15.75" thickBot="1" x14ac:dyDescent="0.3">
      <c r="B4" s="16" t="s">
        <v>52</v>
      </c>
      <c r="C4" s="66">
        <v>44232</v>
      </c>
      <c r="D4" s="17" t="s">
        <v>786</v>
      </c>
      <c r="E4" s="215"/>
      <c r="I4" s="46"/>
      <c r="J4" s="46"/>
      <c r="K4" s="46"/>
      <c r="L4" s="46"/>
      <c r="M4" s="46"/>
    </row>
    <row r="5" spans="2:32" x14ac:dyDescent="0.25">
      <c r="D5" s="216" t="s">
        <v>787</v>
      </c>
      <c r="E5" s="215"/>
      <c r="I5" s="46"/>
      <c r="J5" s="46"/>
      <c r="K5" s="46"/>
      <c r="L5" s="46"/>
      <c r="M5" s="46"/>
      <c r="U5" s="217" t="s">
        <v>710</v>
      </c>
      <c r="V5" s="217" t="s">
        <v>710</v>
      </c>
      <c r="W5" s="217" t="s">
        <v>710</v>
      </c>
      <c r="X5" s="217" t="s">
        <v>710</v>
      </c>
      <c r="Y5" s="218" t="s">
        <v>711</v>
      </c>
      <c r="Z5" s="218" t="s">
        <v>711</v>
      </c>
      <c r="AA5" s="218" t="s">
        <v>711</v>
      </c>
      <c r="AB5" s="218" t="s">
        <v>711</v>
      </c>
      <c r="AC5" s="218" t="s">
        <v>711</v>
      </c>
      <c r="AD5" s="218" t="s">
        <v>711</v>
      </c>
      <c r="AE5" s="218" t="s">
        <v>711</v>
      </c>
      <c r="AF5" s="218" t="s">
        <v>711</v>
      </c>
    </row>
    <row r="6" spans="2:32" x14ac:dyDescent="0.25">
      <c r="B6" s="68" t="s">
        <v>788</v>
      </c>
      <c r="E6" s="215"/>
      <c r="I6" s="46"/>
      <c r="J6" s="46"/>
      <c r="K6" s="46"/>
      <c r="L6" s="46"/>
      <c r="M6" s="46"/>
      <c r="U6" s="219" t="s">
        <v>789</v>
      </c>
      <c r="V6" s="219" t="s">
        <v>790</v>
      </c>
      <c r="W6" s="219" t="s">
        <v>791</v>
      </c>
      <c r="X6" s="219" t="s">
        <v>792</v>
      </c>
      <c r="Y6" s="219" t="s">
        <v>789</v>
      </c>
      <c r="Z6" s="219" t="s">
        <v>790</v>
      </c>
      <c r="AA6" s="219" t="s">
        <v>791</v>
      </c>
      <c r="AB6" s="219" t="s">
        <v>792</v>
      </c>
      <c r="AC6" s="219" t="s">
        <v>789</v>
      </c>
      <c r="AD6" s="219" t="s">
        <v>790</v>
      </c>
      <c r="AE6" s="219" t="s">
        <v>791</v>
      </c>
      <c r="AF6" s="219" t="s">
        <v>792</v>
      </c>
    </row>
    <row r="7" spans="2:32" ht="45" x14ac:dyDescent="0.25">
      <c r="B7" s="220" t="s">
        <v>58</v>
      </c>
      <c r="C7" s="220" t="s">
        <v>793</v>
      </c>
      <c r="D7" s="220" t="s">
        <v>794</v>
      </c>
      <c r="E7" s="220" t="s">
        <v>795</v>
      </c>
      <c r="F7" s="234" t="s">
        <v>796</v>
      </c>
      <c r="G7" s="220" t="s">
        <v>797</v>
      </c>
      <c r="H7" s="220" t="s">
        <v>798</v>
      </c>
      <c r="I7" s="220" t="s">
        <v>799</v>
      </c>
      <c r="J7" s="220" t="s">
        <v>800</v>
      </c>
      <c r="K7" s="220" t="s">
        <v>801</v>
      </c>
      <c r="L7" s="220" t="s">
        <v>802</v>
      </c>
      <c r="M7" s="220" t="s">
        <v>803</v>
      </c>
      <c r="N7" s="220" t="s">
        <v>804</v>
      </c>
      <c r="O7" s="220" t="s">
        <v>805</v>
      </c>
      <c r="P7" s="220" t="s">
        <v>806</v>
      </c>
      <c r="Q7" s="220" t="s">
        <v>807</v>
      </c>
      <c r="R7" s="220" t="s">
        <v>808</v>
      </c>
      <c r="S7" s="220" t="s">
        <v>809</v>
      </c>
      <c r="T7" s="220" t="s">
        <v>62</v>
      </c>
      <c r="U7" s="220">
        <v>2020</v>
      </c>
      <c r="V7" s="220">
        <v>2020</v>
      </c>
      <c r="W7" s="220">
        <v>2020</v>
      </c>
      <c r="X7" s="220">
        <v>2020</v>
      </c>
      <c r="Y7" s="220">
        <v>2021</v>
      </c>
      <c r="Z7" s="220">
        <v>2021</v>
      </c>
      <c r="AA7" s="220">
        <v>2021</v>
      </c>
      <c r="AB7" s="220">
        <v>2021</v>
      </c>
      <c r="AC7" s="220">
        <v>2022</v>
      </c>
      <c r="AD7" s="220">
        <v>2022</v>
      </c>
      <c r="AE7" s="220">
        <v>2022</v>
      </c>
      <c r="AF7" s="220">
        <v>2022</v>
      </c>
    </row>
    <row r="8" spans="2:32" ht="60" x14ac:dyDescent="0.25">
      <c r="B8" s="136" t="s">
        <v>32</v>
      </c>
      <c r="C8" s="136" t="s">
        <v>16</v>
      </c>
      <c r="D8" s="136" t="s">
        <v>810</v>
      </c>
      <c r="E8" s="136" t="s">
        <v>811</v>
      </c>
      <c r="F8" s="78" t="s">
        <v>73</v>
      </c>
      <c r="G8" s="221"/>
      <c r="H8" s="221"/>
      <c r="I8" s="221"/>
      <c r="J8" s="221"/>
      <c r="K8" s="221"/>
      <c r="L8" s="221"/>
      <c r="M8" s="221"/>
      <c r="N8" s="221"/>
      <c r="O8" s="221"/>
      <c r="P8" s="221"/>
      <c r="Q8" s="221"/>
      <c r="R8" s="221" t="s">
        <v>812</v>
      </c>
      <c r="S8" s="221"/>
      <c r="T8" s="221"/>
      <c r="U8" s="222"/>
      <c r="V8" s="222"/>
      <c r="W8" s="223"/>
      <c r="X8" s="223"/>
      <c r="Y8" s="222"/>
      <c r="Z8" s="222"/>
      <c r="AA8" s="223"/>
      <c r="AB8" s="223"/>
      <c r="AC8" s="222"/>
      <c r="AD8" s="222"/>
      <c r="AE8" s="223"/>
      <c r="AF8" s="223"/>
    </row>
    <row r="9" spans="2:32" ht="45" x14ac:dyDescent="0.25">
      <c r="B9" s="136" t="s">
        <v>32</v>
      </c>
      <c r="C9" s="136" t="s">
        <v>16</v>
      </c>
      <c r="D9" s="136" t="s">
        <v>813</v>
      </c>
      <c r="E9" s="136" t="s">
        <v>814</v>
      </c>
      <c r="F9" s="78" t="s">
        <v>73</v>
      </c>
      <c r="G9" s="221"/>
      <c r="H9" s="221"/>
      <c r="I9" s="221"/>
      <c r="J9" s="221"/>
      <c r="K9" s="221"/>
      <c r="L9" s="221"/>
      <c r="M9" s="221"/>
      <c r="N9" s="221"/>
      <c r="O9" s="221"/>
      <c r="P9" s="221"/>
      <c r="Q9" s="221"/>
      <c r="R9" s="221" t="s">
        <v>815</v>
      </c>
      <c r="S9" s="221"/>
      <c r="T9" s="221"/>
      <c r="U9" s="222"/>
      <c r="V9" s="222"/>
      <c r="W9" s="223"/>
      <c r="X9" s="223"/>
      <c r="Y9" s="222"/>
      <c r="Z9" s="222"/>
      <c r="AA9" s="223"/>
      <c r="AB9" s="223"/>
      <c r="AC9" s="222"/>
      <c r="AD9" s="222"/>
      <c r="AE9" s="223"/>
      <c r="AF9" s="223"/>
    </row>
    <row r="10" spans="2:32" ht="45" x14ac:dyDescent="0.25">
      <c r="B10" s="136" t="s">
        <v>32</v>
      </c>
      <c r="C10" s="136" t="s">
        <v>16</v>
      </c>
      <c r="D10" s="136" t="s">
        <v>816</v>
      </c>
      <c r="E10" s="136" t="s">
        <v>817</v>
      </c>
      <c r="F10" s="78" t="s">
        <v>73</v>
      </c>
      <c r="G10" s="221"/>
      <c r="H10" s="221"/>
      <c r="I10" s="221"/>
      <c r="J10" s="221"/>
      <c r="K10" s="221"/>
      <c r="L10" s="221"/>
      <c r="M10" s="221"/>
      <c r="N10" s="221"/>
      <c r="O10" s="221"/>
      <c r="P10" s="221"/>
      <c r="Q10" s="221"/>
      <c r="R10" s="221" t="s">
        <v>812</v>
      </c>
      <c r="S10" s="221"/>
      <c r="T10" s="221"/>
      <c r="U10" s="222"/>
      <c r="V10" s="222"/>
      <c r="W10" s="223"/>
      <c r="X10" s="223"/>
      <c r="Y10" s="222"/>
      <c r="Z10" s="222"/>
      <c r="AA10" s="223"/>
      <c r="AB10" s="223"/>
      <c r="AC10" s="222"/>
      <c r="AD10" s="222"/>
      <c r="AE10" s="223"/>
      <c r="AF10" s="223"/>
    </row>
    <row r="11" spans="2:32" ht="30" x14ac:dyDescent="0.25">
      <c r="B11" s="136" t="s">
        <v>32</v>
      </c>
      <c r="C11" s="136" t="s">
        <v>16</v>
      </c>
      <c r="D11" s="136" t="s">
        <v>818</v>
      </c>
      <c r="E11" s="136" t="s">
        <v>819</v>
      </c>
      <c r="F11" s="78" t="s">
        <v>73</v>
      </c>
      <c r="G11" s="221"/>
      <c r="H11" s="221"/>
      <c r="I11" s="221"/>
      <c r="J11" s="221"/>
      <c r="K11" s="221"/>
      <c r="L11" s="221"/>
      <c r="M11" s="221"/>
      <c r="N11" s="221"/>
      <c r="O11" s="221"/>
      <c r="P11" s="221"/>
      <c r="Q11" s="221"/>
      <c r="R11" s="221" t="s">
        <v>815</v>
      </c>
      <c r="S11" s="221"/>
      <c r="T11" s="221"/>
      <c r="U11" s="222"/>
      <c r="V11" s="222"/>
      <c r="W11" s="223"/>
      <c r="X11" s="223"/>
      <c r="Y11" s="222"/>
      <c r="Z11" s="222"/>
      <c r="AA11" s="223"/>
      <c r="AB11" s="223"/>
      <c r="AC11" s="222"/>
      <c r="AD11" s="222"/>
      <c r="AE11" s="223"/>
      <c r="AF11" s="223"/>
    </row>
    <row r="12" spans="2:32" ht="60" x14ac:dyDescent="0.25">
      <c r="B12" s="136" t="s">
        <v>32</v>
      </c>
      <c r="C12" s="136" t="s">
        <v>16</v>
      </c>
      <c r="D12" s="136" t="s">
        <v>820</v>
      </c>
      <c r="E12" s="136" t="s">
        <v>821</v>
      </c>
      <c r="F12" s="78" t="s">
        <v>73</v>
      </c>
      <c r="G12" s="221"/>
      <c r="H12" s="221"/>
      <c r="I12" s="221"/>
      <c r="J12" s="221"/>
      <c r="K12" s="221"/>
      <c r="L12" s="221"/>
      <c r="M12" s="221"/>
      <c r="N12" s="221"/>
      <c r="O12" s="221"/>
      <c r="P12" s="221"/>
      <c r="Q12" s="221"/>
      <c r="R12" s="221" t="s">
        <v>812</v>
      </c>
      <c r="S12" s="221"/>
      <c r="T12" s="221"/>
      <c r="U12" s="222"/>
      <c r="V12" s="222"/>
      <c r="W12" s="223"/>
      <c r="X12" s="223"/>
      <c r="Y12" s="222"/>
      <c r="Z12" s="222"/>
      <c r="AA12" s="223"/>
      <c r="AB12" s="223"/>
      <c r="AC12" s="222"/>
      <c r="AD12" s="222"/>
      <c r="AE12" s="223"/>
      <c r="AF12" s="223"/>
    </row>
    <row r="13" spans="2:32" ht="45" x14ac:dyDescent="0.25">
      <c r="B13" s="136" t="s">
        <v>32</v>
      </c>
      <c r="C13" s="136" t="s">
        <v>21</v>
      </c>
      <c r="D13" s="136" t="s">
        <v>822</v>
      </c>
      <c r="E13" s="136" t="s">
        <v>823</v>
      </c>
      <c r="F13" s="78" t="s">
        <v>824</v>
      </c>
      <c r="G13" s="221"/>
      <c r="H13" s="221"/>
      <c r="I13" s="221">
        <v>2018</v>
      </c>
      <c r="J13" s="221"/>
      <c r="K13" s="221"/>
      <c r="L13" s="221"/>
      <c r="M13" s="221"/>
      <c r="N13" s="221" t="s">
        <v>825</v>
      </c>
      <c r="O13" s="221" t="s">
        <v>826</v>
      </c>
      <c r="P13" s="221" t="s">
        <v>827</v>
      </c>
      <c r="Q13" s="221"/>
      <c r="R13" s="221" t="s">
        <v>73</v>
      </c>
      <c r="S13" s="221" t="s">
        <v>828</v>
      </c>
      <c r="T13" s="221"/>
      <c r="U13" s="222">
        <v>7602.9462299999986</v>
      </c>
      <c r="V13" s="222">
        <v>4308.7145</v>
      </c>
      <c r="W13" s="223"/>
      <c r="X13" s="223">
        <v>593</v>
      </c>
      <c r="Y13" s="222">
        <v>5273.3760000000002</v>
      </c>
      <c r="Z13" s="222">
        <v>7359.5193041086195</v>
      </c>
      <c r="AA13" s="223"/>
      <c r="AB13" s="223">
        <v>475</v>
      </c>
      <c r="AC13" s="222">
        <v>5273.3749999999991</v>
      </c>
      <c r="AD13" s="222">
        <v>7870.5834999999997</v>
      </c>
      <c r="AE13" s="223"/>
      <c r="AF13" s="223">
        <v>475</v>
      </c>
    </row>
    <row r="14" spans="2:32" ht="45" x14ac:dyDescent="0.25">
      <c r="B14" s="136" t="s">
        <v>32</v>
      </c>
      <c r="C14" s="136" t="s">
        <v>21</v>
      </c>
      <c r="D14" s="136" t="s">
        <v>829</v>
      </c>
      <c r="E14" s="136" t="s">
        <v>830</v>
      </c>
      <c r="F14" s="78" t="s">
        <v>831</v>
      </c>
      <c r="G14" s="221" t="s">
        <v>26</v>
      </c>
      <c r="H14" s="221" t="s">
        <v>22</v>
      </c>
      <c r="I14" s="221">
        <v>2018</v>
      </c>
      <c r="J14" s="223">
        <v>925.23157946295134</v>
      </c>
      <c r="K14" s="223"/>
      <c r="L14" s="223">
        <v>4456.1205196412175</v>
      </c>
      <c r="M14" s="223">
        <v>2756.4504575985425</v>
      </c>
      <c r="N14" s="221" t="s">
        <v>825</v>
      </c>
      <c r="O14" s="221" t="s">
        <v>832</v>
      </c>
      <c r="P14" s="221" t="s">
        <v>827</v>
      </c>
      <c r="Q14" s="221"/>
      <c r="R14" s="221" t="s">
        <v>73</v>
      </c>
      <c r="S14" s="221" t="s">
        <v>833</v>
      </c>
      <c r="T14" s="221"/>
      <c r="U14" s="222">
        <v>260.40446000000009</v>
      </c>
      <c r="V14" s="222">
        <v>215.18208999999999</v>
      </c>
      <c r="W14" s="223"/>
      <c r="X14" s="223"/>
      <c r="Y14" s="222">
        <v>9554.4117959594278</v>
      </c>
      <c r="Z14" s="222">
        <v>251.52441544421563</v>
      </c>
      <c r="AA14" s="223"/>
      <c r="AB14" s="223">
        <v>150</v>
      </c>
      <c r="AC14" s="222">
        <v>19608.680399753346</v>
      </c>
      <c r="AD14" s="222"/>
      <c r="AE14" s="223"/>
      <c r="AF14" s="223">
        <v>300</v>
      </c>
    </row>
    <row r="15" spans="2:32" ht="165" x14ac:dyDescent="0.25">
      <c r="B15" s="136" t="s">
        <v>32</v>
      </c>
      <c r="C15" s="136" t="s">
        <v>21</v>
      </c>
      <c r="D15" s="136" t="s">
        <v>834</v>
      </c>
      <c r="E15" s="136" t="s">
        <v>835</v>
      </c>
      <c r="F15" s="78" t="s">
        <v>73</v>
      </c>
      <c r="G15" s="221"/>
      <c r="H15" s="221"/>
      <c r="I15" s="221" t="s">
        <v>73</v>
      </c>
      <c r="J15" s="221"/>
      <c r="K15" s="221"/>
      <c r="L15" s="221"/>
      <c r="M15" s="221"/>
      <c r="N15" s="221"/>
      <c r="O15" s="221" t="s">
        <v>73</v>
      </c>
      <c r="P15" s="221"/>
      <c r="Q15" s="221"/>
      <c r="R15" s="221" t="s">
        <v>815</v>
      </c>
      <c r="S15" s="221" t="s">
        <v>836</v>
      </c>
      <c r="T15" s="221" t="s">
        <v>837</v>
      </c>
      <c r="U15" s="222"/>
      <c r="V15" s="222"/>
      <c r="W15" s="223"/>
      <c r="X15" s="223">
        <v>1566</v>
      </c>
      <c r="Y15" s="222"/>
      <c r="Z15" s="222"/>
      <c r="AA15" s="223"/>
      <c r="AB15" s="223">
        <v>1566</v>
      </c>
      <c r="AC15" s="222"/>
      <c r="AD15" s="222"/>
      <c r="AE15" s="223"/>
      <c r="AF15" s="223">
        <v>1566</v>
      </c>
    </row>
    <row r="16" spans="2:32" ht="30" x14ac:dyDescent="0.25">
      <c r="B16" s="136" t="s">
        <v>32</v>
      </c>
      <c r="C16" s="136" t="s">
        <v>21</v>
      </c>
      <c r="D16" s="136" t="s">
        <v>838</v>
      </c>
      <c r="E16" s="136" t="s">
        <v>839</v>
      </c>
      <c r="F16" s="78" t="s">
        <v>840</v>
      </c>
      <c r="G16" s="221"/>
      <c r="H16" s="221"/>
      <c r="I16" s="221"/>
      <c r="J16" s="221"/>
      <c r="K16" s="221"/>
      <c r="L16" s="221"/>
      <c r="M16" s="221"/>
      <c r="N16" s="221"/>
      <c r="O16" s="221"/>
      <c r="P16" s="221"/>
      <c r="Q16" s="221"/>
      <c r="R16" s="221" t="s">
        <v>841</v>
      </c>
      <c r="S16" s="221"/>
      <c r="T16" s="221"/>
      <c r="U16" s="222"/>
      <c r="V16" s="222"/>
      <c r="W16" s="223"/>
      <c r="X16" s="223"/>
      <c r="Y16" s="222"/>
      <c r="Z16" s="222"/>
      <c r="AA16" s="223"/>
      <c r="AB16" s="223"/>
      <c r="AC16" s="222"/>
      <c r="AD16" s="222"/>
      <c r="AE16" s="223"/>
      <c r="AF16" s="223"/>
    </row>
    <row r="17" spans="2:32" ht="45" x14ac:dyDescent="0.25">
      <c r="B17" s="136" t="s">
        <v>32</v>
      </c>
      <c r="C17" s="136" t="s">
        <v>21</v>
      </c>
      <c r="D17" s="136" t="s">
        <v>842</v>
      </c>
      <c r="E17" s="136" t="s">
        <v>839</v>
      </c>
      <c r="F17" s="78" t="s">
        <v>843</v>
      </c>
      <c r="G17" s="221"/>
      <c r="H17" s="221"/>
      <c r="I17" s="221">
        <v>2019</v>
      </c>
      <c r="J17" s="221"/>
      <c r="K17" s="221"/>
      <c r="L17" s="221"/>
      <c r="M17" s="221"/>
      <c r="N17" s="221" t="s">
        <v>825</v>
      </c>
      <c r="O17" s="221" t="s">
        <v>844</v>
      </c>
      <c r="P17" s="221" t="s">
        <v>827</v>
      </c>
      <c r="Q17" s="221"/>
      <c r="R17" s="221" t="s">
        <v>73</v>
      </c>
      <c r="S17" s="221" t="s">
        <v>845</v>
      </c>
      <c r="T17" s="221"/>
      <c r="U17" s="222"/>
      <c r="V17" s="222">
        <v>192.89590999999999</v>
      </c>
      <c r="W17" s="223"/>
      <c r="X17" s="223"/>
      <c r="Y17" s="222"/>
      <c r="Z17" s="222">
        <v>320</v>
      </c>
      <c r="AA17" s="223"/>
      <c r="AB17" s="223">
        <v>6500</v>
      </c>
      <c r="AC17" s="222"/>
      <c r="AD17" s="222">
        <v>604.02200000000005</v>
      </c>
      <c r="AE17" s="223"/>
      <c r="AF17" s="223">
        <v>6500</v>
      </c>
    </row>
    <row r="18" spans="2:32" ht="45" x14ac:dyDescent="0.25">
      <c r="B18" s="136" t="s">
        <v>32</v>
      </c>
      <c r="C18" s="136" t="s">
        <v>21</v>
      </c>
      <c r="D18" s="136" t="s">
        <v>846</v>
      </c>
      <c r="E18" s="136" t="s">
        <v>839</v>
      </c>
      <c r="F18" s="78" t="s">
        <v>847</v>
      </c>
      <c r="G18" s="221"/>
      <c r="H18" s="221"/>
      <c r="I18" s="221">
        <v>2020</v>
      </c>
      <c r="J18" s="221"/>
      <c r="K18" s="221"/>
      <c r="L18" s="221"/>
      <c r="M18" s="221"/>
      <c r="N18" s="221" t="s">
        <v>825</v>
      </c>
      <c r="O18" s="221" t="s">
        <v>848</v>
      </c>
      <c r="P18" s="221" t="s">
        <v>827</v>
      </c>
      <c r="Q18" s="221"/>
      <c r="R18" s="221" t="s">
        <v>73</v>
      </c>
      <c r="S18" s="221"/>
      <c r="T18" s="221"/>
      <c r="U18" s="222"/>
      <c r="V18" s="222"/>
      <c r="W18" s="223"/>
      <c r="X18" s="223"/>
      <c r="Y18" s="222"/>
      <c r="Z18" s="222">
        <v>1466.63</v>
      </c>
      <c r="AA18" s="223">
        <v>14000</v>
      </c>
      <c r="AB18" s="223"/>
      <c r="AC18" s="222"/>
      <c r="AD18" s="222">
        <v>1711.0640000000001</v>
      </c>
      <c r="AE18" s="223">
        <v>14000</v>
      </c>
      <c r="AF18" s="223"/>
    </row>
    <row r="19" spans="2:32" ht="45" x14ac:dyDescent="0.25">
      <c r="B19" s="136" t="s">
        <v>32</v>
      </c>
      <c r="C19" s="136" t="s">
        <v>21</v>
      </c>
      <c r="D19" s="136" t="s">
        <v>849</v>
      </c>
      <c r="E19" s="136" t="s">
        <v>839</v>
      </c>
      <c r="F19" s="78" t="s">
        <v>850</v>
      </c>
      <c r="G19" s="221"/>
      <c r="H19" s="221"/>
      <c r="I19" s="221">
        <v>2019</v>
      </c>
      <c r="J19" s="221"/>
      <c r="K19" s="221"/>
      <c r="L19" s="221"/>
      <c r="M19" s="221"/>
      <c r="N19" s="221" t="s">
        <v>825</v>
      </c>
      <c r="O19" s="221" t="s">
        <v>848</v>
      </c>
      <c r="P19" s="221" t="s">
        <v>827</v>
      </c>
      <c r="Q19" s="221"/>
      <c r="R19" s="221" t="s">
        <v>73</v>
      </c>
      <c r="S19" s="221"/>
      <c r="T19" s="221"/>
      <c r="U19" s="222"/>
      <c r="V19" s="222">
        <v>414.23</v>
      </c>
      <c r="W19" s="223">
        <v>14000</v>
      </c>
      <c r="X19" s="223"/>
      <c r="Y19" s="222"/>
      <c r="Z19" s="222">
        <v>891.10900000000004</v>
      </c>
      <c r="AA19" s="223">
        <v>14000</v>
      </c>
      <c r="AB19" s="223"/>
      <c r="AC19" s="222"/>
      <c r="AD19" s="222">
        <v>500</v>
      </c>
      <c r="AE19" s="223">
        <v>14000</v>
      </c>
      <c r="AF19" s="223"/>
    </row>
    <row r="20" spans="2:32" ht="135" x14ac:dyDescent="0.25">
      <c r="B20" s="136" t="s">
        <v>32</v>
      </c>
      <c r="C20" s="136" t="s">
        <v>21</v>
      </c>
      <c r="D20" s="136" t="s">
        <v>851</v>
      </c>
      <c r="E20" s="136" t="s">
        <v>852</v>
      </c>
      <c r="F20" s="78" t="s">
        <v>73</v>
      </c>
      <c r="G20" s="221"/>
      <c r="H20" s="221"/>
      <c r="I20" s="221" t="s">
        <v>73</v>
      </c>
      <c r="J20" s="221"/>
      <c r="K20" s="221"/>
      <c r="L20" s="221"/>
      <c r="M20" s="221"/>
      <c r="N20" s="221"/>
      <c r="O20" s="221" t="s">
        <v>73</v>
      </c>
      <c r="P20" s="221"/>
      <c r="Q20" s="221"/>
      <c r="R20" s="221" t="s">
        <v>815</v>
      </c>
      <c r="S20" s="221"/>
      <c r="T20" s="221" t="s">
        <v>853</v>
      </c>
      <c r="U20" s="222"/>
      <c r="V20" s="222">
        <v>25218.052</v>
      </c>
      <c r="W20" s="223">
        <v>14000</v>
      </c>
      <c r="X20" s="223"/>
      <c r="Y20" s="222"/>
      <c r="Z20" s="222">
        <v>24098.790919999999</v>
      </c>
      <c r="AA20" s="223">
        <v>14000</v>
      </c>
      <c r="AB20" s="223"/>
      <c r="AC20" s="222"/>
      <c r="AD20" s="222">
        <v>24782.371179999998</v>
      </c>
      <c r="AE20" s="223">
        <v>14000</v>
      </c>
      <c r="AF20" s="223"/>
    </row>
    <row r="21" spans="2:32" ht="45" x14ac:dyDescent="0.25">
      <c r="B21" s="136" t="s">
        <v>32</v>
      </c>
      <c r="C21" s="136" t="s">
        <v>21</v>
      </c>
      <c r="D21" s="136" t="s">
        <v>854</v>
      </c>
      <c r="E21" s="136" t="s">
        <v>855</v>
      </c>
      <c r="F21" s="78" t="s">
        <v>856</v>
      </c>
      <c r="G21" s="221"/>
      <c r="H21" s="221"/>
      <c r="I21" s="221">
        <v>2018</v>
      </c>
      <c r="J21" s="221"/>
      <c r="K21" s="221"/>
      <c r="L21" s="221"/>
      <c r="M21" s="221"/>
      <c r="N21" s="221" t="s">
        <v>825</v>
      </c>
      <c r="O21" s="221" t="s">
        <v>832</v>
      </c>
      <c r="P21" s="221" t="s">
        <v>827</v>
      </c>
      <c r="Q21" s="221"/>
      <c r="R21" s="221" t="s">
        <v>73</v>
      </c>
      <c r="S21" s="221" t="s">
        <v>857</v>
      </c>
      <c r="T21" s="221" t="s">
        <v>858</v>
      </c>
      <c r="U21" s="222">
        <v>4105.9963099999995</v>
      </c>
      <c r="V21" s="222">
        <v>1657.6792699999999</v>
      </c>
      <c r="W21" s="223"/>
      <c r="X21" s="223"/>
      <c r="Y21" s="222">
        <v>6552.4384190971123</v>
      </c>
      <c r="Z21" s="222">
        <v>4251.82</v>
      </c>
      <c r="AA21" s="223"/>
      <c r="AB21" s="223">
        <v>2</v>
      </c>
      <c r="AC21" s="222">
        <v>700</v>
      </c>
      <c r="AD21" s="222">
        <v>3667.3180000000002</v>
      </c>
      <c r="AE21" s="223"/>
      <c r="AF21" s="223"/>
    </row>
    <row r="22" spans="2:32" ht="45" x14ac:dyDescent="0.25">
      <c r="B22" s="136" t="s">
        <v>32</v>
      </c>
      <c r="C22" s="136" t="s">
        <v>21</v>
      </c>
      <c r="D22" s="136" t="s">
        <v>859</v>
      </c>
      <c r="E22" s="136" t="s">
        <v>855</v>
      </c>
      <c r="F22" s="78" t="s">
        <v>860</v>
      </c>
      <c r="G22" s="221"/>
      <c r="H22" s="221"/>
      <c r="I22" s="221">
        <v>2018</v>
      </c>
      <c r="J22" s="221"/>
      <c r="K22" s="221"/>
      <c r="L22" s="221"/>
      <c r="M22" s="221"/>
      <c r="N22" s="221" t="s">
        <v>825</v>
      </c>
      <c r="O22" s="221" t="s">
        <v>844</v>
      </c>
      <c r="P22" s="221" t="s">
        <v>827</v>
      </c>
      <c r="Q22" s="221"/>
      <c r="R22" s="221" t="s">
        <v>73</v>
      </c>
      <c r="S22" s="221"/>
      <c r="T22" s="221"/>
      <c r="U22" s="222"/>
      <c r="V22" s="222">
        <v>1028.7909999999999</v>
      </c>
      <c r="W22" s="223">
        <v>14000</v>
      </c>
      <c r="X22" s="223"/>
      <c r="Y22" s="222"/>
      <c r="Z22" s="222">
        <v>1568.5800000000002</v>
      </c>
      <c r="AA22" s="223">
        <v>14000</v>
      </c>
      <c r="AB22" s="223"/>
      <c r="AC22" s="222"/>
      <c r="AD22" s="222">
        <v>827.78800000000001</v>
      </c>
      <c r="AE22" s="223">
        <v>14000</v>
      </c>
      <c r="AF22" s="223"/>
    </row>
    <row r="23" spans="2:32" ht="135" x14ac:dyDescent="0.25">
      <c r="B23" s="136" t="s">
        <v>28</v>
      </c>
      <c r="C23" s="136" t="s">
        <v>25</v>
      </c>
      <c r="D23" s="136" t="s">
        <v>861</v>
      </c>
      <c r="E23" s="136" t="s">
        <v>862</v>
      </c>
      <c r="F23" s="78" t="s">
        <v>73</v>
      </c>
      <c r="G23" s="221"/>
      <c r="H23" s="221"/>
      <c r="I23" s="221" t="s">
        <v>73</v>
      </c>
      <c r="J23" s="221"/>
      <c r="K23" s="221"/>
      <c r="L23" s="221"/>
      <c r="M23" s="221"/>
      <c r="N23" s="221"/>
      <c r="O23" s="221" t="s">
        <v>73</v>
      </c>
      <c r="P23" s="221" t="s">
        <v>863</v>
      </c>
      <c r="Q23" s="221" t="s">
        <v>864</v>
      </c>
      <c r="R23" s="221" t="s">
        <v>815</v>
      </c>
      <c r="S23" s="221" t="s">
        <v>865</v>
      </c>
      <c r="T23" s="221" t="s">
        <v>866</v>
      </c>
      <c r="U23" s="222">
        <v>5274.9440000000004</v>
      </c>
      <c r="V23" s="222"/>
      <c r="W23" s="223"/>
      <c r="X23" s="223">
        <v>145</v>
      </c>
      <c r="Y23" s="222">
        <v>2444.4346399999999</v>
      </c>
      <c r="Z23" s="222"/>
      <c r="AA23" s="223"/>
      <c r="AB23" s="223">
        <v>57</v>
      </c>
      <c r="AC23" s="222">
        <v>3413.40283</v>
      </c>
      <c r="AD23" s="222"/>
      <c r="AE23" s="223"/>
      <c r="AF23" s="223">
        <v>77</v>
      </c>
    </row>
    <row r="24" spans="2:32" ht="45" x14ac:dyDescent="0.25">
      <c r="B24" s="136" t="s">
        <v>28</v>
      </c>
      <c r="C24" s="136" t="s">
        <v>25</v>
      </c>
      <c r="D24" s="136" t="s">
        <v>867</v>
      </c>
      <c r="E24" s="136" t="s">
        <v>868</v>
      </c>
      <c r="F24" s="78" t="s">
        <v>869</v>
      </c>
      <c r="G24" s="221" t="s">
        <v>26</v>
      </c>
      <c r="H24" s="221" t="s">
        <v>22</v>
      </c>
      <c r="I24" s="221">
        <v>2018</v>
      </c>
      <c r="J24" s="221"/>
      <c r="K24" s="221"/>
      <c r="L24" s="223">
        <v>1957.8119456515035</v>
      </c>
      <c r="M24" s="223">
        <v>3307.9782223764482</v>
      </c>
      <c r="N24" s="221" t="s">
        <v>825</v>
      </c>
      <c r="O24" s="221" t="s">
        <v>826</v>
      </c>
      <c r="P24" s="221" t="s">
        <v>827</v>
      </c>
      <c r="Q24" s="221" t="s">
        <v>864</v>
      </c>
      <c r="R24" s="221" t="s">
        <v>73</v>
      </c>
      <c r="S24" s="221" t="s">
        <v>870</v>
      </c>
      <c r="T24" s="221"/>
      <c r="U24" s="222">
        <v>9785.6956200000186</v>
      </c>
      <c r="V24" s="222">
        <v>-9.2987799999997414</v>
      </c>
      <c r="W24" s="223"/>
      <c r="X24" s="223">
        <v>109</v>
      </c>
      <c r="Y24" s="222">
        <v>12897.839159555211</v>
      </c>
      <c r="Z24" s="222"/>
      <c r="AA24" s="223"/>
      <c r="AB24" s="223">
        <v>86</v>
      </c>
      <c r="AC24" s="222">
        <v>8583.1597084443656</v>
      </c>
      <c r="AD24" s="222"/>
      <c r="AE24" s="223"/>
      <c r="AF24" s="223">
        <v>113</v>
      </c>
    </row>
    <row r="25" spans="2:32" ht="60" x14ac:dyDescent="0.25">
      <c r="B25" s="136" t="s">
        <v>28</v>
      </c>
      <c r="C25" s="136" t="s">
        <v>25</v>
      </c>
      <c r="D25" s="136" t="s">
        <v>871</v>
      </c>
      <c r="E25" s="136" t="s">
        <v>872</v>
      </c>
      <c r="F25" s="78" t="s">
        <v>873</v>
      </c>
      <c r="G25" s="221" t="s">
        <v>22</v>
      </c>
      <c r="H25" s="221" t="s">
        <v>30</v>
      </c>
      <c r="I25" s="221">
        <v>2018</v>
      </c>
      <c r="J25" s="221"/>
      <c r="K25" s="221"/>
      <c r="L25" s="223">
        <v>3513.6465848430039</v>
      </c>
      <c r="M25" s="223">
        <v>4191.6824366000264</v>
      </c>
      <c r="N25" s="221" t="s">
        <v>825</v>
      </c>
      <c r="O25" s="221" t="s">
        <v>826</v>
      </c>
      <c r="P25" s="221" t="s">
        <v>827</v>
      </c>
      <c r="Q25" s="221" t="s">
        <v>874</v>
      </c>
      <c r="R25" s="221" t="s">
        <v>73</v>
      </c>
      <c r="S25" s="221" t="s">
        <v>875</v>
      </c>
      <c r="T25" s="221" t="s">
        <v>876</v>
      </c>
      <c r="U25" s="222">
        <v>546151.28901999374</v>
      </c>
      <c r="V25" s="222"/>
      <c r="W25" s="223"/>
      <c r="X25" s="223">
        <v>965</v>
      </c>
      <c r="Y25" s="222">
        <v>753659.26640979119</v>
      </c>
      <c r="Z25" s="222"/>
      <c r="AA25" s="223"/>
      <c r="AB25" s="223">
        <v>1400</v>
      </c>
      <c r="AC25" s="222">
        <v>883812.5928488581</v>
      </c>
      <c r="AD25" s="222"/>
      <c r="AE25" s="223"/>
      <c r="AF25" s="223">
        <v>1600</v>
      </c>
    </row>
    <row r="26" spans="2:32" ht="135" x14ac:dyDescent="0.25">
      <c r="B26" s="136" t="s">
        <v>28</v>
      </c>
      <c r="C26" s="136" t="s">
        <v>25</v>
      </c>
      <c r="D26" s="136" t="s">
        <v>877</v>
      </c>
      <c r="E26" s="136" t="s">
        <v>872</v>
      </c>
      <c r="F26" s="78" t="s">
        <v>878</v>
      </c>
      <c r="G26" s="221" t="s">
        <v>22</v>
      </c>
      <c r="H26" s="221" t="s">
        <v>30</v>
      </c>
      <c r="I26" s="221">
        <v>2018</v>
      </c>
      <c r="J26" s="221"/>
      <c r="K26" s="221"/>
      <c r="L26" s="221"/>
      <c r="M26" s="221"/>
      <c r="N26" s="221" t="s">
        <v>825</v>
      </c>
      <c r="O26" s="221" t="s">
        <v>826</v>
      </c>
      <c r="P26" s="221" t="s">
        <v>827</v>
      </c>
      <c r="Q26" s="221" t="s">
        <v>874</v>
      </c>
      <c r="R26" s="221" t="s">
        <v>73</v>
      </c>
      <c r="S26" s="221" t="s">
        <v>879</v>
      </c>
      <c r="T26" s="221" t="s">
        <v>880</v>
      </c>
      <c r="U26" s="222">
        <v>9653.5501000000513</v>
      </c>
      <c r="V26" s="222"/>
      <c r="W26" s="223"/>
      <c r="X26" s="223">
        <v>405</v>
      </c>
      <c r="Y26" s="222">
        <v>22230.705304132334</v>
      </c>
      <c r="Z26" s="222"/>
      <c r="AA26" s="223"/>
      <c r="AB26" s="223">
        <v>688.9</v>
      </c>
      <c r="AC26" s="222">
        <v>26090.033516571886</v>
      </c>
      <c r="AD26" s="222"/>
      <c r="AE26" s="223"/>
      <c r="AF26" s="223">
        <v>787.9</v>
      </c>
    </row>
    <row r="27" spans="2:32" x14ac:dyDescent="0.25">
      <c r="B27" s="136" t="s">
        <v>28</v>
      </c>
      <c r="C27" s="136" t="s">
        <v>25</v>
      </c>
      <c r="D27" s="136" t="s">
        <v>881</v>
      </c>
      <c r="E27" s="136" t="s">
        <v>882</v>
      </c>
      <c r="F27" s="78" t="s">
        <v>73</v>
      </c>
      <c r="G27" s="221"/>
      <c r="H27" s="221"/>
      <c r="I27" s="221"/>
      <c r="J27" s="221"/>
      <c r="K27" s="221"/>
      <c r="L27" s="221"/>
      <c r="M27" s="221"/>
      <c r="N27" s="221"/>
      <c r="O27" s="221"/>
      <c r="P27" s="221" t="s">
        <v>863</v>
      </c>
      <c r="Q27" s="221" t="s">
        <v>883</v>
      </c>
      <c r="R27" s="221" t="s">
        <v>815</v>
      </c>
      <c r="S27" s="221"/>
      <c r="T27" s="221"/>
      <c r="U27" s="222"/>
      <c r="V27" s="222"/>
      <c r="W27" s="223"/>
      <c r="X27" s="223"/>
      <c r="Y27" s="222"/>
      <c r="Z27" s="222"/>
      <c r="AA27" s="223"/>
      <c r="AB27" s="223"/>
      <c r="AC27" s="222"/>
      <c r="AD27" s="222"/>
      <c r="AE27" s="223"/>
      <c r="AF27" s="223"/>
    </row>
    <row r="28" spans="2:32" ht="30" x14ac:dyDescent="0.25">
      <c r="B28" s="136" t="s">
        <v>28</v>
      </c>
      <c r="C28" s="136" t="s">
        <v>25</v>
      </c>
      <c r="D28" s="136" t="s">
        <v>884</v>
      </c>
      <c r="E28" s="136" t="s">
        <v>885</v>
      </c>
      <c r="F28" s="78" t="s">
        <v>73</v>
      </c>
      <c r="G28" s="221"/>
      <c r="H28" s="221"/>
      <c r="I28" s="221"/>
      <c r="J28" s="221"/>
      <c r="K28" s="221"/>
      <c r="L28" s="221"/>
      <c r="M28" s="221"/>
      <c r="N28" s="221"/>
      <c r="O28" s="221"/>
      <c r="P28" s="221" t="s">
        <v>863</v>
      </c>
      <c r="Q28" s="221" t="s">
        <v>883</v>
      </c>
      <c r="R28" s="221" t="s">
        <v>815</v>
      </c>
      <c r="S28" s="221"/>
      <c r="T28" s="221"/>
      <c r="U28" s="222"/>
      <c r="V28" s="222"/>
      <c r="W28" s="223"/>
      <c r="X28" s="223"/>
      <c r="Y28" s="222"/>
      <c r="Z28" s="222"/>
      <c r="AA28" s="223"/>
      <c r="AB28" s="223"/>
      <c r="AC28" s="222"/>
      <c r="AD28" s="222"/>
      <c r="AE28" s="223"/>
      <c r="AF28" s="223"/>
    </row>
    <row r="29" spans="2:32" ht="135" x14ac:dyDescent="0.25">
      <c r="B29" s="136" t="s">
        <v>28</v>
      </c>
      <c r="C29" s="136" t="s">
        <v>25</v>
      </c>
      <c r="D29" s="136" t="s">
        <v>886</v>
      </c>
      <c r="E29" s="136" t="s">
        <v>887</v>
      </c>
      <c r="F29" s="78" t="s">
        <v>73</v>
      </c>
      <c r="G29" s="221"/>
      <c r="H29" s="221"/>
      <c r="I29" s="221" t="s">
        <v>73</v>
      </c>
      <c r="J29" s="221"/>
      <c r="K29" s="221"/>
      <c r="L29" s="221"/>
      <c r="M29" s="221"/>
      <c r="N29" s="221"/>
      <c r="O29" s="221" t="s">
        <v>73</v>
      </c>
      <c r="P29" s="221" t="s">
        <v>863</v>
      </c>
      <c r="Q29" s="221" t="s">
        <v>883</v>
      </c>
      <c r="R29" s="221" t="s">
        <v>815</v>
      </c>
      <c r="S29" s="221" t="s">
        <v>888</v>
      </c>
      <c r="T29" s="221" t="s">
        <v>866</v>
      </c>
      <c r="U29" s="222">
        <v>181874.33900000001</v>
      </c>
      <c r="V29" s="222"/>
      <c r="W29" s="223"/>
      <c r="X29" s="223">
        <v>9511</v>
      </c>
      <c r="Y29" s="222">
        <v>306564.84022000001</v>
      </c>
      <c r="Z29" s="222"/>
      <c r="AA29" s="223"/>
      <c r="AB29" s="223">
        <v>15265</v>
      </c>
      <c r="AC29" s="222">
        <v>219403.23606999998</v>
      </c>
      <c r="AD29" s="222"/>
      <c r="AE29" s="223"/>
      <c r="AF29" s="223">
        <v>11611</v>
      </c>
    </row>
    <row r="30" spans="2:32" ht="45" x14ac:dyDescent="0.25">
      <c r="B30" s="136" t="s">
        <v>28</v>
      </c>
      <c r="C30" s="136" t="s">
        <v>25</v>
      </c>
      <c r="D30" s="136" t="s">
        <v>889</v>
      </c>
      <c r="E30" s="136" t="s">
        <v>890</v>
      </c>
      <c r="F30" s="78" t="s">
        <v>891</v>
      </c>
      <c r="G30" s="221" t="s">
        <v>26</v>
      </c>
      <c r="H30" s="221" t="s">
        <v>22</v>
      </c>
      <c r="I30" s="221">
        <v>2018</v>
      </c>
      <c r="J30" s="221"/>
      <c r="K30" s="221"/>
      <c r="L30" s="223">
        <v>1362.5191835603523</v>
      </c>
      <c r="M30" s="223">
        <v>3303.9846756028437</v>
      </c>
      <c r="N30" s="221" t="s">
        <v>825</v>
      </c>
      <c r="O30" s="221" t="s">
        <v>826</v>
      </c>
      <c r="P30" s="221" t="s">
        <v>827</v>
      </c>
      <c r="Q30" s="221" t="s">
        <v>883</v>
      </c>
      <c r="R30" s="221" t="s">
        <v>73</v>
      </c>
      <c r="S30" s="221" t="s">
        <v>892</v>
      </c>
      <c r="T30" s="221"/>
      <c r="U30" s="222">
        <v>7022.0357299999978</v>
      </c>
      <c r="V30" s="222">
        <v>3261.7993000000006</v>
      </c>
      <c r="W30" s="223"/>
      <c r="X30" s="223">
        <v>3025</v>
      </c>
      <c r="Y30" s="222"/>
      <c r="Z30" s="222">
        <v>1153.7059999999999</v>
      </c>
      <c r="AA30" s="223"/>
      <c r="AB30" s="223">
        <v>421</v>
      </c>
      <c r="AC30" s="222"/>
      <c r="AD30" s="222">
        <v>1333.607</v>
      </c>
      <c r="AE30" s="223"/>
      <c r="AF30" s="223">
        <v>481</v>
      </c>
    </row>
    <row r="31" spans="2:32" ht="45" x14ac:dyDescent="0.25">
      <c r="B31" s="136" t="s">
        <v>28</v>
      </c>
      <c r="C31" s="136" t="s">
        <v>25</v>
      </c>
      <c r="D31" s="136" t="s">
        <v>893</v>
      </c>
      <c r="E31" s="136" t="s">
        <v>894</v>
      </c>
      <c r="F31" s="78" t="s">
        <v>895</v>
      </c>
      <c r="G31" s="221"/>
      <c r="H31" s="221"/>
      <c r="I31" s="221"/>
      <c r="J31" s="221"/>
      <c r="K31" s="221"/>
      <c r="L31" s="221"/>
      <c r="M31" s="221"/>
      <c r="N31" s="221" t="s">
        <v>825</v>
      </c>
      <c r="O31" s="221"/>
      <c r="P31" s="221" t="s">
        <v>827</v>
      </c>
      <c r="Q31" s="221" t="s">
        <v>883</v>
      </c>
      <c r="R31" s="221" t="s">
        <v>73</v>
      </c>
      <c r="S31" s="221"/>
      <c r="T31" s="221" t="s">
        <v>896</v>
      </c>
      <c r="U31" s="222"/>
      <c r="V31" s="222"/>
      <c r="W31" s="223"/>
      <c r="X31" s="223"/>
      <c r="Y31" s="222"/>
      <c r="Z31" s="222"/>
      <c r="AA31" s="223"/>
      <c r="AB31" s="223"/>
      <c r="AC31" s="222"/>
      <c r="AD31" s="222"/>
      <c r="AE31" s="223"/>
      <c r="AF31" s="223"/>
    </row>
    <row r="32" spans="2:32" ht="45" x14ac:dyDescent="0.25">
      <c r="B32" s="136" t="s">
        <v>28</v>
      </c>
      <c r="C32" s="136" t="s">
        <v>25</v>
      </c>
      <c r="D32" s="136" t="s">
        <v>897</v>
      </c>
      <c r="E32" s="136" t="s">
        <v>894</v>
      </c>
      <c r="F32" s="78" t="s">
        <v>898</v>
      </c>
      <c r="G32" s="221"/>
      <c r="H32" s="221"/>
      <c r="I32" s="221">
        <v>2020</v>
      </c>
      <c r="J32" s="221"/>
      <c r="K32" s="221"/>
      <c r="L32" s="221"/>
      <c r="M32" s="221"/>
      <c r="N32" s="221" t="s">
        <v>825</v>
      </c>
      <c r="O32" s="221" t="s">
        <v>899</v>
      </c>
      <c r="P32" s="221" t="s">
        <v>827</v>
      </c>
      <c r="Q32" s="221" t="s">
        <v>883</v>
      </c>
      <c r="R32" s="221" t="s">
        <v>73</v>
      </c>
      <c r="S32" s="221"/>
      <c r="T32" s="221"/>
      <c r="U32" s="222"/>
      <c r="V32" s="222"/>
      <c r="W32" s="223"/>
      <c r="X32" s="223"/>
      <c r="Y32" s="222">
        <v>4000</v>
      </c>
      <c r="Z32" s="222"/>
      <c r="AA32" s="223">
        <v>9715</v>
      </c>
      <c r="AB32" s="223"/>
      <c r="AC32" s="222">
        <v>7000</v>
      </c>
      <c r="AD32" s="222"/>
      <c r="AE32" s="223">
        <v>9715</v>
      </c>
      <c r="AF32" s="223"/>
    </row>
    <row r="33" spans="2:32" ht="30" x14ac:dyDescent="0.25">
      <c r="B33" s="136" t="s">
        <v>28</v>
      </c>
      <c r="C33" s="136" t="s">
        <v>25</v>
      </c>
      <c r="D33" s="136" t="s">
        <v>900</v>
      </c>
      <c r="E33" s="136" t="s">
        <v>901</v>
      </c>
      <c r="F33" s="78" t="s">
        <v>902</v>
      </c>
      <c r="G33" s="221"/>
      <c r="H33" s="221"/>
      <c r="I33" s="221">
        <v>2018</v>
      </c>
      <c r="J33" s="221"/>
      <c r="K33" s="221"/>
      <c r="L33" s="221"/>
      <c r="M33" s="221"/>
      <c r="N33" s="221"/>
      <c r="O33" s="221" t="s">
        <v>903</v>
      </c>
      <c r="P33" s="221" t="s">
        <v>827</v>
      </c>
      <c r="Q33" s="221" t="s">
        <v>883</v>
      </c>
      <c r="R33" s="221" t="s">
        <v>73</v>
      </c>
      <c r="S33" s="221" t="s">
        <v>833</v>
      </c>
      <c r="T33" s="221"/>
      <c r="U33" s="222">
        <v>5866.6214200000104</v>
      </c>
      <c r="V33" s="222"/>
      <c r="W33" s="223"/>
      <c r="X33" s="223">
        <v>49</v>
      </c>
      <c r="Y33" s="222"/>
      <c r="Z33" s="222"/>
      <c r="AA33" s="223"/>
      <c r="AB33" s="223"/>
      <c r="AC33" s="222"/>
      <c r="AD33" s="222"/>
      <c r="AE33" s="223"/>
      <c r="AF33" s="223"/>
    </row>
    <row r="34" spans="2:32" ht="30" x14ac:dyDescent="0.25">
      <c r="B34" s="136" t="s">
        <v>28</v>
      </c>
      <c r="C34" s="136" t="s">
        <v>25</v>
      </c>
      <c r="D34" s="136" t="s">
        <v>904</v>
      </c>
      <c r="E34" s="136" t="s">
        <v>905</v>
      </c>
      <c r="F34" s="224" t="s">
        <v>73</v>
      </c>
      <c r="G34" s="221"/>
      <c r="H34" s="221"/>
      <c r="I34" s="221"/>
      <c r="J34" s="221"/>
      <c r="K34" s="221"/>
      <c r="L34" s="221"/>
      <c r="M34" s="221"/>
      <c r="N34" s="221"/>
      <c r="O34" s="221"/>
      <c r="P34" s="221" t="s">
        <v>863</v>
      </c>
      <c r="Q34" s="221" t="s">
        <v>883</v>
      </c>
      <c r="R34" s="221" t="s">
        <v>815</v>
      </c>
      <c r="S34" s="221"/>
      <c r="T34" s="221"/>
      <c r="U34" s="222"/>
      <c r="V34" s="222"/>
      <c r="W34" s="223"/>
      <c r="X34" s="223"/>
      <c r="Y34" s="222"/>
      <c r="Z34" s="222"/>
      <c r="AA34" s="223"/>
      <c r="AB34" s="223"/>
      <c r="AC34" s="222"/>
      <c r="AD34" s="222"/>
      <c r="AE34" s="223"/>
      <c r="AF34" s="223"/>
    </row>
    <row r="35" spans="2:32" ht="45" x14ac:dyDescent="0.25">
      <c r="B35" s="136" t="s">
        <v>28</v>
      </c>
      <c r="C35" s="136" t="s">
        <v>25</v>
      </c>
      <c r="D35" s="136" t="s">
        <v>906</v>
      </c>
      <c r="E35" s="136" t="s">
        <v>907</v>
      </c>
      <c r="F35" s="78" t="s">
        <v>73</v>
      </c>
      <c r="G35" s="221"/>
      <c r="H35" s="221"/>
      <c r="I35" s="221"/>
      <c r="J35" s="221"/>
      <c r="K35" s="221"/>
      <c r="L35" s="221"/>
      <c r="M35" s="221"/>
      <c r="N35" s="221"/>
      <c r="O35" s="221"/>
      <c r="P35" s="221"/>
      <c r="Q35" s="221"/>
      <c r="R35" s="221" t="s">
        <v>815</v>
      </c>
      <c r="S35" s="221"/>
      <c r="T35" s="221"/>
      <c r="U35" s="222"/>
      <c r="V35" s="222"/>
      <c r="W35" s="223"/>
      <c r="X35" s="223"/>
      <c r="Y35" s="222"/>
      <c r="Z35" s="222"/>
      <c r="AA35" s="223"/>
      <c r="AB35" s="223"/>
      <c r="AC35" s="222"/>
      <c r="AD35" s="222"/>
      <c r="AE35" s="223"/>
      <c r="AF35" s="223"/>
    </row>
    <row r="36" spans="2:32" ht="60" x14ac:dyDescent="0.25">
      <c r="B36" s="136" t="s">
        <v>28</v>
      </c>
      <c r="C36" s="136" t="s">
        <v>25</v>
      </c>
      <c r="D36" s="136" t="s">
        <v>908</v>
      </c>
      <c r="E36" s="136" t="s">
        <v>909</v>
      </c>
      <c r="F36" s="78" t="s">
        <v>910</v>
      </c>
      <c r="G36" s="221" t="s">
        <v>30</v>
      </c>
      <c r="H36" s="221" t="s">
        <v>26</v>
      </c>
      <c r="I36" s="221">
        <v>2019</v>
      </c>
      <c r="J36" s="221"/>
      <c r="K36" s="221"/>
      <c r="L36" s="223">
        <v>1867.0931016324446</v>
      </c>
      <c r="M36" s="223">
        <v>1956.5372744472763</v>
      </c>
      <c r="N36" s="221" t="s">
        <v>825</v>
      </c>
      <c r="O36" s="221" t="s">
        <v>848</v>
      </c>
      <c r="P36" s="221" t="s">
        <v>827</v>
      </c>
      <c r="Q36" s="221" t="s">
        <v>883</v>
      </c>
      <c r="R36" s="221" t="s">
        <v>73</v>
      </c>
      <c r="S36" s="221"/>
      <c r="T36" s="221" t="s">
        <v>911</v>
      </c>
      <c r="U36" s="222"/>
      <c r="V36" s="222">
        <v>554.18229000000008</v>
      </c>
      <c r="W36" s="223">
        <v>9715</v>
      </c>
      <c r="X36" s="223"/>
      <c r="Y36" s="222">
        <v>5943.3442798703609</v>
      </c>
      <c r="Z36" s="222">
        <v>2221.4047355084945</v>
      </c>
      <c r="AA36" s="223">
        <v>9715</v>
      </c>
      <c r="AB36" s="223"/>
      <c r="AC36" s="222">
        <v>33589.931316266309</v>
      </c>
      <c r="AD36" s="222">
        <v>14027.262265795129</v>
      </c>
      <c r="AE36" s="223">
        <v>9715</v>
      </c>
      <c r="AF36" s="223"/>
    </row>
    <row r="37" spans="2:32" ht="135" x14ac:dyDescent="0.25">
      <c r="B37" s="136" t="s">
        <v>28</v>
      </c>
      <c r="C37" s="136" t="s">
        <v>25</v>
      </c>
      <c r="D37" s="136" t="s">
        <v>912</v>
      </c>
      <c r="E37" s="136" t="s">
        <v>913</v>
      </c>
      <c r="F37" s="78" t="s">
        <v>73</v>
      </c>
      <c r="G37" s="221"/>
      <c r="H37" s="221"/>
      <c r="I37" s="221" t="s">
        <v>73</v>
      </c>
      <c r="J37" s="221"/>
      <c r="K37" s="221"/>
      <c r="L37" s="221"/>
      <c r="M37" s="221"/>
      <c r="N37" s="221"/>
      <c r="O37" s="221" t="s">
        <v>73</v>
      </c>
      <c r="P37" s="221" t="s">
        <v>863</v>
      </c>
      <c r="Q37" s="221" t="s">
        <v>883</v>
      </c>
      <c r="R37" s="221" t="s">
        <v>815</v>
      </c>
      <c r="S37" s="221" t="s">
        <v>888</v>
      </c>
      <c r="T37" s="221" t="s">
        <v>866</v>
      </c>
      <c r="U37" s="222">
        <v>97292.42</v>
      </c>
      <c r="V37" s="222"/>
      <c r="W37" s="223"/>
      <c r="X37" s="223">
        <v>3805</v>
      </c>
      <c r="Y37" s="222">
        <v>209875.43021000002</v>
      </c>
      <c r="Z37" s="222"/>
      <c r="AA37" s="223"/>
      <c r="AB37" s="223">
        <v>1072</v>
      </c>
      <c r="AC37" s="222">
        <f>301605.70123+6343.53257</f>
        <v>307949.23379999999</v>
      </c>
      <c r="AD37" s="222"/>
      <c r="AE37" s="223"/>
      <c r="AF37" s="223">
        <v>15135</v>
      </c>
    </row>
    <row r="38" spans="2:32" ht="135" x14ac:dyDescent="0.25">
      <c r="B38" s="136" t="s">
        <v>28</v>
      </c>
      <c r="C38" s="136" t="s">
        <v>25</v>
      </c>
      <c r="D38" s="136" t="s">
        <v>914</v>
      </c>
      <c r="E38" s="136" t="s">
        <v>915</v>
      </c>
      <c r="F38" s="78" t="s">
        <v>73</v>
      </c>
      <c r="G38" s="221"/>
      <c r="H38" s="221"/>
      <c r="I38" s="221" t="s">
        <v>73</v>
      </c>
      <c r="J38" s="221"/>
      <c r="K38" s="221"/>
      <c r="L38" s="221"/>
      <c r="M38" s="221"/>
      <c r="N38" s="221"/>
      <c r="O38" s="221" t="s">
        <v>73</v>
      </c>
      <c r="P38" s="221" t="s">
        <v>863</v>
      </c>
      <c r="Q38" s="221" t="s">
        <v>883</v>
      </c>
      <c r="R38" s="221" t="s">
        <v>815</v>
      </c>
      <c r="S38" s="221" t="s">
        <v>916</v>
      </c>
      <c r="T38" s="221" t="s">
        <v>917</v>
      </c>
      <c r="U38" s="222">
        <v>96400</v>
      </c>
      <c r="V38" s="222">
        <v>3800.42</v>
      </c>
      <c r="W38" s="223"/>
      <c r="X38" s="223">
        <v>31947</v>
      </c>
      <c r="Y38" s="222">
        <v>96262.070760000002</v>
      </c>
      <c r="Z38" s="222">
        <v>5704</v>
      </c>
      <c r="AA38" s="223"/>
      <c r="AB38" s="223">
        <v>33408</v>
      </c>
      <c r="AC38" s="222">
        <v>98187.306460000007</v>
      </c>
      <c r="AD38" s="222">
        <v>6045.0829999999996</v>
      </c>
      <c r="AE38" s="223"/>
      <c r="AF38" s="223">
        <v>32335</v>
      </c>
    </row>
    <row r="39" spans="2:32" ht="30" x14ac:dyDescent="0.25">
      <c r="B39" s="136" t="s">
        <v>28</v>
      </c>
      <c r="C39" s="136" t="s">
        <v>25</v>
      </c>
      <c r="D39" s="136" t="s">
        <v>918</v>
      </c>
      <c r="E39" s="136" t="s">
        <v>919</v>
      </c>
      <c r="F39" s="78" t="s">
        <v>920</v>
      </c>
      <c r="G39" s="221" t="s">
        <v>34</v>
      </c>
      <c r="H39" s="221" t="s">
        <v>26</v>
      </c>
      <c r="I39" s="221">
        <v>2020</v>
      </c>
      <c r="J39" s="223">
        <v>5.9379645513244414E-3</v>
      </c>
      <c r="K39" s="221"/>
      <c r="L39" s="223">
        <v>1.1505188823970324E-14</v>
      </c>
      <c r="M39" s="223">
        <v>81.599332881555711</v>
      </c>
      <c r="N39" s="221"/>
      <c r="O39" s="221" t="s">
        <v>848</v>
      </c>
      <c r="P39" s="221" t="s">
        <v>827</v>
      </c>
      <c r="Q39" s="221" t="s">
        <v>883</v>
      </c>
      <c r="R39" s="221" t="s">
        <v>73</v>
      </c>
      <c r="S39" s="221" t="s">
        <v>921</v>
      </c>
      <c r="T39" s="221"/>
      <c r="U39" s="222"/>
      <c r="V39" s="222"/>
      <c r="W39" s="223"/>
      <c r="X39" s="223"/>
      <c r="Y39" s="222"/>
      <c r="Z39" s="222">
        <v>1000</v>
      </c>
      <c r="AA39" s="223"/>
      <c r="AB39" s="223">
        <v>53</v>
      </c>
      <c r="AC39" s="222"/>
      <c r="AD39" s="222"/>
      <c r="AE39" s="223"/>
      <c r="AF39" s="223"/>
    </row>
    <row r="40" spans="2:32" ht="45" x14ac:dyDescent="0.25">
      <c r="B40" s="136" t="s">
        <v>28</v>
      </c>
      <c r="C40" s="136" t="s">
        <v>25</v>
      </c>
      <c r="D40" s="136" t="s">
        <v>922</v>
      </c>
      <c r="E40" s="136" t="s">
        <v>923</v>
      </c>
      <c r="F40" s="78" t="s">
        <v>924</v>
      </c>
      <c r="G40" s="221" t="s">
        <v>22</v>
      </c>
      <c r="H40" s="221" t="s">
        <v>30</v>
      </c>
      <c r="I40" s="221">
        <v>2019</v>
      </c>
      <c r="J40" s="221"/>
      <c r="K40" s="221"/>
      <c r="L40" s="223">
        <v>447.03144195511959</v>
      </c>
      <c r="M40" s="223">
        <v>347.27349368787765</v>
      </c>
      <c r="N40" s="221" t="s">
        <v>825</v>
      </c>
      <c r="O40" s="221" t="s">
        <v>848</v>
      </c>
      <c r="P40" s="221" t="s">
        <v>827</v>
      </c>
      <c r="Q40" s="221" t="s">
        <v>883</v>
      </c>
      <c r="R40" s="221" t="s">
        <v>73</v>
      </c>
      <c r="S40" s="221"/>
      <c r="T40" s="221" t="s">
        <v>925</v>
      </c>
      <c r="U40" s="222">
        <v>961.38830000000053</v>
      </c>
      <c r="V40" s="222"/>
      <c r="W40" s="223"/>
      <c r="X40" s="223"/>
      <c r="Y40" s="222">
        <v>26350.058275541207</v>
      </c>
      <c r="Z40" s="222"/>
      <c r="AA40" s="223">
        <v>6</v>
      </c>
      <c r="AB40" s="223"/>
      <c r="AC40" s="222">
        <v>54347.144476219575</v>
      </c>
      <c r="AD40" s="222"/>
      <c r="AE40" s="223">
        <v>11</v>
      </c>
      <c r="AF40" s="223"/>
    </row>
    <row r="41" spans="2:32" ht="45" x14ac:dyDescent="0.25">
      <c r="B41" s="136" t="s">
        <v>28</v>
      </c>
      <c r="C41" s="136" t="s">
        <v>25</v>
      </c>
      <c r="D41" s="136" t="s">
        <v>926</v>
      </c>
      <c r="E41" s="136" t="s">
        <v>927</v>
      </c>
      <c r="F41" s="78" t="s">
        <v>928</v>
      </c>
      <c r="G41" s="221" t="s">
        <v>26</v>
      </c>
      <c r="H41" s="221"/>
      <c r="I41" s="221">
        <v>2019</v>
      </c>
      <c r="J41" s="221"/>
      <c r="K41" s="221"/>
      <c r="L41" s="221"/>
      <c r="M41" s="223">
        <v>12.910354971440091</v>
      </c>
      <c r="N41" s="221" t="s">
        <v>825</v>
      </c>
      <c r="O41" s="221" t="s">
        <v>848</v>
      </c>
      <c r="P41" s="221" t="s">
        <v>827</v>
      </c>
      <c r="Q41" s="221" t="s">
        <v>883</v>
      </c>
      <c r="R41" s="221" t="s">
        <v>73</v>
      </c>
      <c r="S41" s="221" t="s">
        <v>929</v>
      </c>
      <c r="T41" s="221"/>
      <c r="U41" s="222"/>
      <c r="V41" s="222"/>
      <c r="W41" s="223"/>
      <c r="X41" s="223"/>
      <c r="Y41" s="222">
        <v>852.95944474275063</v>
      </c>
      <c r="Z41" s="222"/>
      <c r="AA41" s="223"/>
      <c r="AB41" s="223">
        <v>30</v>
      </c>
      <c r="AC41" s="222">
        <v>1750.5430478708136</v>
      </c>
      <c r="AD41" s="222"/>
      <c r="AE41" s="223"/>
      <c r="AF41" s="223">
        <v>60</v>
      </c>
    </row>
    <row r="42" spans="2:32" ht="45" x14ac:dyDescent="0.25">
      <c r="B42" s="136" t="s">
        <v>28</v>
      </c>
      <c r="C42" s="136" t="s">
        <v>25</v>
      </c>
      <c r="D42" s="136" t="s">
        <v>930</v>
      </c>
      <c r="E42" s="136" t="s">
        <v>927</v>
      </c>
      <c r="F42" s="78" t="s">
        <v>931</v>
      </c>
      <c r="G42" s="221"/>
      <c r="H42" s="221"/>
      <c r="I42" s="221">
        <v>2019</v>
      </c>
      <c r="J42" s="221"/>
      <c r="K42" s="221"/>
      <c r="L42" s="221"/>
      <c r="M42" s="221"/>
      <c r="N42" s="221" t="s">
        <v>825</v>
      </c>
      <c r="O42" s="221" t="s">
        <v>848</v>
      </c>
      <c r="P42" s="221" t="s">
        <v>827</v>
      </c>
      <c r="Q42" s="221" t="s">
        <v>883</v>
      </c>
      <c r="R42" s="221" t="s">
        <v>73</v>
      </c>
      <c r="S42" s="221"/>
      <c r="T42" s="221"/>
      <c r="U42" s="222"/>
      <c r="V42" s="222">
        <v>73.888199999999955</v>
      </c>
      <c r="W42" s="223">
        <v>9715</v>
      </c>
      <c r="X42" s="223"/>
      <c r="Y42" s="222">
        <v>4450</v>
      </c>
      <c r="Z42" s="222">
        <v>820</v>
      </c>
      <c r="AA42" s="223">
        <v>9715</v>
      </c>
      <c r="AB42" s="223"/>
      <c r="AC42" s="222">
        <v>3953</v>
      </c>
      <c r="AD42" s="222">
        <v>224.99999999999955</v>
      </c>
      <c r="AE42" s="223">
        <v>9715</v>
      </c>
      <c r="AF42" s="223"/>
    </row>
    <row r="43" spans="2:32" ht="45" x14ac:dyDescent="0.25">
      <c r="B43" s="136" t="s">
        <v>28</v>
      </c>
      <c r="C43" s="136" t="s">
        <v>25</v>
      </c>
      <c r="D43" s="136" t="s">
        <v>932</v>
      </c>
      <c r="E43" s="136" t="s">
        <v>927</v>
      </c>
      <c r="F43" s="78" t="s">
        <v>933</v>
      </c>
      <c r="G43" s="221"/>
      <c r="H43" s="221"/>
      <c r="I43" s="221">
        <v>2019</v>
      </c>
      <c r="J43" s="221"/>
      <c r="K43" s="221"/>
      <c r="L43" s="221"/>
      <c r="M43" s="221"/>
      <c r="N43" s="221" t="s">
        <v>825</v>
      </c>
      <c r="O43" s="221" t="s">
        <v>848</v>
      </c>
      <c r="P43" s="221" t="s">
        <v>827</v>
      </c>
      <c r="Q43" s="221" t="s">
        <v>883</v>
      </c>
      <c r="R43" s="221" t="s">
        <v>73</v>
      </c>
      <c r="S43" s="221" t="s">
        <v>934</v>
      </c>
      <c r="T43" s="221"/>
      <c r="U43" s="222"/>
      <c r="V43" s="222">
        <v>124.66267000000003</v>
      </c>
      <c r="W43" s="223"/>
      <c r="X43" s="223">
        <v>6</v>
      </c>
      <c r="Y43" s="222"/>
      <c r="Z43" s="222">
        <v>400</v>
      </c>
      <c r="AA43" s="223"/>
      <c r="AB43" s="223">
        <v>10</v>
      </c>
      <c r="AC43" s="222"/>
      <c r="AD43" s="222">
        <v>750</v>
      </c>
      <c r="AE43" s="223"/>
      <c r="AF43" s="223">
        <v>13</v>
      </c>
    </row>
    <row r="44" spans="2:32" ht="135" x14ac:dyDescent="0.25">
      <c r="B44" s="136" t="s">
        <v>24</v>
      </c>
      <c r="C44" s="136" t="s">
        <v>29</v>
      </c>
      <c r="D44" s="136" t="s">
        <v>935</v>
      </c>
      <c r="E44" s="136" t="s">
        <v>936</v>
      </c>
      <c r="F44" s="78" t="s">
        <v>73</v>
      </c>
      <c r="G44" s="221"/>
      <c r="H44" s="221"/>
      <c r="I44" s="221" t="s">
        <v>73</v>
      </c>
      <c r="J44" s="221"/>
      <c r="K44" s="221"/>
      <c r="L44" s="221"/>
      <c r="M44" s="221"/>
      <c r="N44" s="221"/>
      <c r="O44" s="221"/>
      <c r="P44" s="221" t="s">
        <v>863</v>
      </c>
      <c r="Q44" s="221" t="s">
        <v>937</v>
      </c>
      <c r="R44" s="221" t="s">
        <v>815</v>
      </c>
      <c r="S44" s="221" t="s">
        <v>938</v>
      </c>
      <c r="T44" s="221" t="s">
        <v>939</v>
      </c>
      <c r="U44" s="222"/>
      <c r="V44" s="222">
        <v>8960</v>
      </c>
      <c r="W44" s="223"/>
      <c r="X44" s="223">
        <v>262770</v>
      </c>
      <c r="Y44" s="222"/>
      <c r="Z44" s="222">
        <v>4222.9057300000004</v>
      </c>
      <c r="AA44" s="223"/>
      <c r="AB44" s="223">
        <v>271000</v>
      </c>
      <c r="AC44" s="222"/>
      <c r="AD44" s="222">
        <v>4331.9907699999994</v>
      </c>
      <c r="AE44" s="223"/>
      <c r="AF44" s="223">
        <v>271000</v>
      </c>
    </row>
    <row r="45" spans="2:32" ht="45" x14ac:dyDescent="0.25">
      <c r="B45" s="136" t="s">
        <v>24</v>
      </c>
      <c r="C45" s="136" t="s">
        <v>29</v>
      </c>
      <c r="D45" s="136" t="s">
        <v>940</v>
      </c>
      <c r="E45" s="136" t="s">
        <v>941</v>
      </c>
      <c r="F45" s="78" t="s">
        <v>73</v>
      </c>
      <c r="G45" s="221"/>
      <c r="H45" s="221"/>
      <c r="I45" s="221" t="s">
        <v>73</v>
      </c>
      <c r="J45" s="221"/>
      <c r="K45" s="221"/>
      <c r="L45" s="221"/>
      <c r="M45" s="221"/>
      <c r="N45" s="221"/>
      <c r="O45" s="221"/>
      <c r="P45" s="221" t="s">
        <v>863</v>
      </c>
      <c r="Q45" s="221" t="s">
        <v>937</v>
      </c>
      <c r="R45" s="221" t="s">
        <v>815</v>
      </c>
      <c r="S45" s="221" t="s">
        <v>942</v>
      </c>
      <c r="T45" s="221" t="s">
        <v>939</v>
      </c>
      <c r="U45" s="222"/>
      <c r="V45" s="222">
        <v>3567.3330000000001</v>
      </c>
      <c r="W45" s="223"/>
      <c r="X45" s="223">
        <v>1313</v>
      </c>
      <c r="Y45" s="222"/>
      <c r="Z45" s="222">
        <v>7604.2689899999996</v>
      </c>
      <c r="AA45" s="223"/>
      <c r="AB45" s="223">
        <v>1313</v>
      </c>
      <c r="AC45" s="222"/>
      <c r="AD45" s="222">
        <v>7802.2789499999999</v>
      </c>
      <c r="AE45" s="223"/>
      <c r="AF45" s="223">
        <v>1313</v>
      </c>
    </row>
    <row r="46" spans="2:32" ht="45" x14ac:dyDescent="0.25">
      <c r="B46" s="136" t="s">
        <v>24</v>
      </c>
      <c r="C46" s="136" t="s">
        <v>29</v>
      </c>
      <c r="D46" s="136" t="s">
        <v>943</v>
      </c>
      <c r="E46" s="136" t="s">
        <v>944</v>
      </c>
      <c r="F46" s="78" t="s">
        <v>945</v>
      </c>
      <c r="G46" s="221"/>
      <c r="H46" s="221"/>
      <c r="I46" s="221">
        <v>2021</v>
      </c>
      <c r="J46" s="221"/>
      <c r="K46" s="221"/>
      <c r="L46" s="221"/>
      <c r="M46" s="221"/>
      <c r="N46" s="221" t="s">
        <v>825</v>
      </c>
      <c r="O46" s="221" t="s">
        <v>848</v>
      </c>
      <c r="P46" s="221" t="s">
        <v>827</v>
      </c>
      <c r="Q46" s="221"/>
      <c r="R46" s="221" t="s">
        <v>73</v>
      </c>
      <c r="S46" s="221"/>
      <c r="T46" s="221"/>
      <c r="U46" s="222">
        <v>28718.59922</v>
      </c>
      <c r="V46" s="222"/>
      <c r="W46" s="223">
        <v>9715</v>
      </c>
      <c r="X46" s="223"/>
      <c r="Y46" s="222">
        <v>17422</v>
      </c>
      <c r="Z46" s="222">
        <v>6183</v>
      </c>
      <c r="AA46" s="223">
        <v>9715</v>
      </c>
      <c r="AB46" s="223"/>
      <c r="AC46" s="222">
        <v>6599.9999999999991</v>
      </c>
      <c r="AD46" s="222">
        <v>5240.7</v>
      </c>
      <c r="AE46" s="223">
        <v>9715</v>
      </c>
      <c r="AF46" s="223"/>
    </row>
    <row r="47" spans="2:32" ht="45" x14ac:dyDescent="0.25">
      <c r="B47" s="136" t="s">
        <v>24</v>
      </c>
      <c r="C47" s="136" t="s">
        <v>29</v>
      </c>
      <c r="D47" s="136" t="s">
        <v>946</v>
      </c>
      <c r="E47" s="136" t="s">
        <v>947</v>
      </c>
      <c r="F47" s="78" t="s">
        <v>948</v>
      </c>
      <c r="G47" s="221" t="s">
        <v>26</v>
      </c>
      <c r="H47" s="221"/>
      <c r="I47" s="221">
        <v>2017</v>
      </c>
      <c r="J47" s="221"/>
      <c r="K47" s="221"/>
      <c r="L47" s="223">
        <v>156.10426002732362</v>
      </c>
      <c r="M47" s="223">
        <v>1878.7441985474768</v>
      </c>
      <c r="N47" s="221" t="s">
        <v>825</v>
      </c>
      <c r="O47" s="221" t="s">
        <v>826</v>
      </c>
      <c r="P47" s="221" t="s">
        <v>827</v>
      </c>
      <c r="Q47" s="221" t="s">
        <v>949</v>
      </c>
      <c r="R47" s="221" t="s">
        <v>73</v>
      </c>
      <c r="S47" s="221"/>
      <c r="T47" s="221"/>
      <c r="U47" s="222"/>
      <c r="V47" s="222">
        <v>790.77338999999995</v>
      </c>
      <c r="W47" s="223">
        <v>4416</v>
      </c>
      <c r="X47" s="223"/>
      <c r="Y47" s="222"/>
      <c r="Z47" s="222">
        <v>426.55780225510762</v>
      </c>
      <c r="AA47" s="223">
        <v>4425</v>
      </c>
      <c r="AB47" s="223"/>
      <c r="AC47" s="222"/>
      <c r="AD47" s="222">
        <v>426.55780225510762</v>
      </c>
      <c r="AE47" s="223">
        <v>4425</v>
      </c>
      <c r="AF47" s="223"/>
    </row>
    <row r="48" spans="2:32" ht="45" x14ac:dyDescent="0.25">
      <c r="B48" s="136" t="s">
        <v>24</v>
      </c>
      <c r="C48" s="136" t="s">
        <v>29</v>
      </c>
      <c r="D48" s="136" t="s">
        <v>950</v>
      </c>
      <c r="E48" s="136" t="s">
        <v>951</v>
      </c>
      <c r="F48" s="78" t="s">
        <v>952</v>
      </c>
      <c r="G48" s="221" t="s">
        <v>26</v>
      </c>
      <c r="H48" s="221"/>
      <c r="I48" s="221">
        <v>2019</v>
      </c>
      <c r="J48" s="221"/>
      <c r="K48" s="221"/>
      <c r="L48" s="221"/>
      <c r="M48" s="223">
        <v>173.77680342917742</v>
      </c>
      <c r="N48" s="221" t="s">
        <v>825</v>
      </c>
      <c r="O48" s="221" t="s">
        <v>848</v>
      </c>
      <c r="P48" s="221" t="s">
        <v>827</v>
      </c>
      <c r="Q48" s="221" t="s">
        <v>949</v>
      </c>
      <c r="R48" s="221" t="s">
        <v>73</v>
      </c>
      <c r="S48" s="221"/>
      <c r="T48" s="221"/>
      <c r="U48" s="222"/>
      <c r="V48" s="222">
        <v>383.55042000000003</v>
      </c>
      <c r="W48" s="223">
        <v>1005</v>
      </c>
      <c r="X48" s="223"/>
      <c r="Y48" s="222"/>
      <c r="Z48" s="222">
        <v>208.68648592975069</v>
      </c>
      <c r="AA48" s="223">
        <v>1000</v>
      </c>
      <c r="AB48" s="223"/>
      <c r="AC48" s="222"/>
      <c r="AD48" s="222">
        <v>215.95562982380568</v>
      </c>
      <c r="AE48" s="223">
        <v>1000</v>
      </c>
      <c r="AF48" s="223"/>
    </row>
    <row r="49" spans="2:32" ht="45" x14ac:dyDescent="0.25">
      <c r="B49" s="136" t="s">
        <v>24</v>
      </c>
      <c r="C49" s="136" t="s">
        <v>29</v>
      </c>
      <c r="D49" s="136" t="s">
        <v>953</v>
      </c>
      <c r="E49" s="136" t="s">
        <v>954</v>
      </c>
      <c r="F49" s="78" t="s">
        <v>73</v>
      </c>
      <c r="G49" s="221"/>
      <c r="H49" s="221"/>
      <c r="I49" s="221" t="s">
        <v>73</v>
      </c>
      <c r="J49" s="221"/>
      <c r="K49" s="221"/>
      <c r="L49" s="221"/>
      <c r="M49" s="221"/>
      <c r="N49" s="221"/>
      <c r="O49" s="221"/>
      <c r="P49" s="221" t="s">
        <v>863</v>
      </c>
      <c r="Q49" s="221" t="s">
        <v>883</v>
      </c>
      <c r="R49" s="221" t="s">
        <v>815</v>
      </c>
      <c r="S49" s="221"/>
      <c r="T49" s="221" t="s">
        <v>939</v>
      </c>
      <c r="U49" s="222"/>
      <c r="V49" s="222"/>
      <c r="W49" s="223"/>
      <c r="X49" s="223"/>
      <c r="Y49" s="222"/>
      <c r="Z49" s="222">
        <v>4222.9057300000004</v>
      </c>
      <c r="AA49" s="223">
        <v>14000</v>
      </c>
      <c r="AB49" s="223"/>
      <c r="AC49" s="222"/>
      <c r="AD49" s="222">
        <v>4331.9907699999994</v>
      </c>
      <c r="AE49" s="223">
        <v>14000</v>
      </c>
      <c r="AF49" s="223"/>
    </row>
    <row r="50" spans="2:32" ht="30" x14ac:dyDescent="0.25">
      <c r="B50" s="136" t="s">
        <v>24</v>
      </c>
      <c r="C50" s="136" t="s">
        <v>29</v>
      </c>
      <c r="D50" s="136" t="s">
        <v>955</v>
      </c>
      <c r="E50" s="136" t="s">
        <v>956</v>
      </c>
      <c r="F50" s="78" t="s">
        <v>73</v>
      </c>
      <c r="G50" s="221"/>
      <c r="H50" s="221"/>
      <c r="I50" s="221"/>
      <c r="J50" s="221"/>
      <c r="K50" s="221"/>
      <c r="L50" s="221"/>
      <c r="M50" s="221"/>
      <c r="N50" s="221"/>
      <c r="O50" s="221"/>
      <c r="P50" s="221"/>
      <c r="Q50" s="221"/>
      <c r="R50" s="221" t="s">
        <v>815</v>
      </c>
      <c r="S50" s="221"/>
      <c r="T50" s="221"/>
      <c r="U50" s="222"/>
      <c r="V50" s="222"/>
      <c r="W50" s="223"/>
      <c r="X50" s="223"/>
      <c r="Y50" s="222"/>
      <c r="Z50" s="222"/>
      <c r="AA50" s="223"/>
      <c r="AB50" s="223"/>
      <c r="AC50" s="222"/>
      <c r="AD50" s="222"/>
      <c r="AE50" s="223"/>
      <c r="AF50" s="223"/>
    </row>
    <row r="51" spans="2:32" ht="30" x14ac:dyDescent="0.25">
      <c r="B51" s="136" t="s">
        <v>24</v>
      </c>
      <c r="C51" s="136" t="s">
        <v>29</v>
      </c>
      <c r="D51" s="136" t="s">
        <v>957</v>
      </c>
      <c r="E51" s="136" t="s">
        <v>958</v>
      </c>
      <c r="F51" s="78" t="s">
        <v>73</v>
      </c>
      <c r="G51" s="221"/>
      <c r="H51" s="221"/>
      <c r="I51" s="221"/>
      <c r="J51" s="221"/>
      <c r="K51" s="221"/>
      <c r="L51" s="221"/>
      <c r="M51" s="221"/>
      <c r="N51" s="221"/>
      <c r="O51" s="221"/>
      <c r="P51" s="221"/>
      <c r="Q51" s="221"/>
      <c r="R51" s="221" t="s">
        <v>815</v>
      </c>
      <c r="S51" s="221"/>
      <c r="T51" s="221"/>
      <c r="U51" s="222"/>
      <c r="V51" s="222"/>
      <c r="W51" s="223"/>
      <c r="X51" s="223"/>
      <c r="Y51" s="222"/>
      <c r="Z51" s="222"/>
      <c r="AA51" s="223"/>
      <c r="AB51" s="223"/>
      <c r="AC51" s="222"/>
      <c r="AD51" s="222"/>
      <c r="AE51" s="223"/>
      <c r="AF51" s="223"/>
    </row>
    <row r="52" spans="2:32" ht="180" x14ac:dyDescent="0.25">
      <c r="B52" s="136" t="s">
        <v>24</v>
      </c>
      <c r="C52" s="136" t="s">
        <v>29</v>
      </c>
      <c r="D52" s="136" t="s">
        <v>959</v>
      </c>
      <c r="E52" s="136" t="s">
        <v>960</v>
      </c>
      <c r="F52" s="78" t="s">
        <v>961</v>
      </c>
      <c r="G52" s="221" t="s">
        <v>26</v>
      </c>
      <c r="H52" s="221"/>
      <c r="I52" s="221">
        <v>2018</v>
      </c>
      <c r="J52" s="221"/>
      <c r="K52" s="221"/>
      <c r="L52" s="223">
        <v>2636.0793215007748</v>
      </c>
      <c r="M52" s="223">
        <v>2776.9884175025786</v>
      </c>
      <c r="N52" s="221" t="s">
        <v>825</v>
      </c>
      <c r="O52" s="221" t="s">
        <v>962</v>
      </c>
      <c r="P52" s="221" t="s">
        <v>827</v>
      </c>
      <c r="Q52" s="221" t="s">
        <v>963</v>
      </c>
      <c r="R52" s="221" t="s">
        <v>73</v>
      </c>
      <c r="S52" s="221" t="s">
        <v>964</v>
      </c>
      <c r="T52" s="221"/>
      <c r="U52" s="222">
        <v>85218.968769999774</v>
      </c>
      <c r="V52" s="222">
        <v>105553.26282999999</v>
      </c>
      <c r="W52" s="223"/>
      <c r="X52" s="223">
        <v>393982</v>
      </c>
      <c r="Y52" s="222">
        <v>147937.76800000001</v>
      </c>
      <c r="Z52" s="222">
        <v>104185.2191</v>
      </c>
      <c r="AA52" s="223"/>
      <c r="AB52" s="223">
        <v>420584</v>
      </c>
      <c r="AC52" s="222">
        <v>88697.909649819703</v>
      </c>
      <c r="AD52" s="222">
        <v>91606.015725715435</v>
      </c>
      <c r="AE52" s="223"/>
      <c r="AF52" s="223">
        <v>383822.41435523459</v>
      </c>
    </row>
    <row r="53" spans="2:32" ht="60" x14ac:dyDescent="0.25">
      <c r="B53" s="136" t="s">
        <v>24</v>
      </c>
      <c r="C53" s="136" t="s">
        <v>29</v>
      </c>
      <c r="D53" s="136" t="s">
        <v>965</v>
      </c>
      <c r="E53" s="136" t="s">
        <v>960</v>
      </c>
      <c r="F53" s="78" t="s">
        <v>966</v>
      </c>
      <c r="G53" s="221"/>
      <c r="H53" s="221"/>
      <c r="I53" s="221">
        <v>2019</v>
      </c>
      <c r="J53" s="221"/>
      <c r="K53" s="221"/>
      <c r="L53" s="221"/>
      <c r="M53" s="221"/>
      <c r="N53" s="221" t="s">
        <v>825</v>
      </c>
      <c r="O53" s="221" t="s">
        <v>967</v>
      </c>
      <c r="P53" s="221" t="s">
        <v>827</v>
      </c>
      <c r="Q53" s="221" t="s">
        <v>968</v>
      </c>
      <c r="R53" s="221" t="s">
        <v>73</v>
      </c>
      <c r="S53" s="221"/>
      <c r="T53" s="221"/>
      <c r="U53" s="222"/>
      <c r="V53" s="222">
        <v>402.54502000000002</v>
      </c>
      <c r="W53" s="223"/>
      <c r="X53" s="223">
        <v>268</v>
      </c>
      <c r="Y53" s="222"/>
      <c r="Z53" s="222">
        <v>315</v>
      </c>
      <c r="AA53" s="223"/>
      <c r="AB53" s="223">
        <v>181</v>
      </c>
      <c r="AC53" s="222"/>
      <c r="AD53" s="222"/>
      <c r="AE53" s="223"/>
      <c r="AF53" s="223">
        <v>102</v>
      </c>
    </row>
    <row r="54" spans="2:32" ht="180" x14ac:dyDescent="0.25">
      <c r="B54" s="136" t="s">
        <v>24</v>
      </c>
      <c r="C54" s="136" t="s">
        <v>29</v>
      </c>
      <c r="D54" s="136" t="s">
        <v>969</v>
      </c>
      <c r="E54" s="136" t="s">
        <v>970</v>
      </c>
      <c r="F54" s="78" t="s">
        <v>971</v>
      </c>
      <c r="G54" s="221" t="s">
        <v>26</v>
      </c>
      <c r="H54" s="221"/>
      <c r="I54" s="221">
        <v>2018</v>
      </c>
      <c r="J54" s="221"/>
      <c r="K54" s="221"/>
      <c r="L54" s="223">
        <v>540.37909333278719</v>
      </c>
      <c r="M54" s="223">
        <v>763.5108874172206</v>
      </c>
      <c r="N54" s="221" t="s">
        <v>825</v>
      </c>
      <c r="O54" s="221" t="s">
        <v>962</v>
      </c>
      <c r="P54" s="221" t="s">
        <v>827</v>
      </c>
      <c r="Q54" s="221" t="s">
        <v>963</v>
      </c>
      <c r="R54" s="221" t="s">
        <v>73</v>
      </c>
      <c r="S54" s="221" t="s">
        <v>972</v>
      </c>
      <c r="T54" s="221"/>
      <c r="U54" s="222">
        <v>35934.309899999789</v>
      </c>
      <c r="V54" s="222">
        <v>51820.509689999992</v>
      </c>
      <c r="W54" s="223"/>
      <c r="X54" s="223">
        <v>73429</v>
      </c>
      <c r="Y54" s="222">
        <v>50758.400000000001</v>
      </c>
      <c r="Z54" s="222">
        <v>25180.938000000002</v>
      </c>
      <c r="AA54" s="223"/>
      <c r="AB54" s="223">
        <v>51502</v>
      </c>
      <c r="AC54" s="222">
        <v>18098.115875315278</v>
      </c>
      <c r="AD54" s="222">
        <v>23824.813436243123</v>
      </c>
      <c r="AE54" s="223"/>
      <c r="AF54" s="223">
        <v>41341</v>
      </c>
    </row>
    <row r="55" spans="2:32" ht="45" x14ac:dyDescent="0.25">
      <c r="B55" s="136" t="s">
        <v>24</v>
      </c>
      <c r="C55" s="136" t="s">
        <v>29</v>
      </c>
      <c r="D55" s="136" t="s">
        <v>973</v>
      </c>
      <c r="E55" s="136" t="s">
        <v>974</v>
      </c>
      <c r="F55" s="78" t="s">
        <v>73</v>
      </c>
      <c r="G55" s="221"/>
      <c r="H55" s="221"/>
      <c r="I55" s="221" t="s">
        <v>73</v>
      </c>
      <c r="J55" s="221"/>
      <c r="K55" s="221"/>
      <c r="L55" s="221"/>
      <c r="M55" s="221"/>
      <c r="N55" s="221"/>
      <c r="O55" s="221"/>
      <c r="P55" s="221"/>
      <c r="Q55" s="221"/>
      <c r="R55" s="221" t="s">
        <v>815</v>
      </c>
      <c r="S55" s="221"/>
      <c r="T55" s="221" t="s">
        <v>939</v>
      </c>
      <c r="U55" s="222"/>
      <c r="V55" s="222">
        <v>25218.052</v>
      </c>
      <c r="W55" s="223">
        <v>9715</v>
      </c>
      <c r="X55" s="223"/>
      <c r="Y55" s="222"/>
      <c r="Z55" s="222">
        <v>24098.790919999999</v>
      </c>
      <c r="AA55" s="223">
        <v>9715</v>
      </c>
      <c r="AB55" s="223"/>
      <c r="AC55" s="222"/>
      <c r="AD55" s="222">
        <v>24782.371179999995</v>
      </c>
      <c r="AE55" s="223">
        <v>9715</v>
      </c>
      <c r="AF55" s="223"/>
    </row>
    <row r="56" spans="2:32" ht="30" x14ac:dyDescent="0.25">
      <c r="B56" s="136" t="s">
        <v>24</v>
      </c>
      <c r="C56" s="136" t="s">
        <v>29</v>
      </c>
      <c r="D56" s="136" t="s">
        <v>975</v>
      </c>
      <c r="E56" s="136" t="s">
        <v>976</v>
      </c>
      <c r="F56" s="78" t="s">
        <v>73</v>
      </c>
      <c r="G56" s="221"/>
      <c r="H56" s="221"/>
      <c r="I56" s="221"/>
      <c r="J56" s="221"/>
      <c r="K56" s="221"/>
      <c r="L56" s="221"/>
      <c r="M56" s="221"/>
      <c r="N56" s="221"/>
      <c r="O56" s="221"/>
      <c r="P56" s="221"/>
      <c r="Q56" s="221"/>
      <c r="R56" s="221" t="s">
        <v>815</v>
      </c>
      <c r="S56" s="221"/>
      <c r="T56" s="221"/>
      <c r="U56" s="222"/>
      <c r="V56" s="222"/>
      <c r="W56" s="223"/>
      <c r="X56" s="223"/>
      <c r="Y56" s="222"/>
      <c r="Z56" s="222"/>
      <c r="AA56" s="223"/>
      <c r="AB56" s="223"/>
      <c r="AC56" s="222"/>
      <c r="AD56" s="222"/>
      <c r="AE56" s="223"/>
      <c r="AF56" s="223"/>
    </row>
    <row r="57" spans="2:32" ht="45" x14ac:dyDescent="0.25">
      <c r="B57" s="136" t="s">
        <v>24</v>
      </c>
      <c r="C57" s="136" t="s">
        <v>29</v>
      </c>
      <c r="D57" s="136" t="s">
        <v>977</v>
      </c>
      <c r="E57" s="136" t="s">
        <v>978</v>
      </c>
      <c r="F57" s="78" t="s">
        <v>73</v>
      </c>
      <c r="G57" s="221"/>
      <c r="H57" s="221"/>
      <c r="I57" s="221" t="s">
        <v>73</v>
      </c>
      <c r="J57" s="221"/>
      <c r="K57" s="221"/>
      <c r="L57" s="221"/>
      <c r="M57" s="221"/>
      <c r="N57" s="221"/>
      <c r="O57" s="221"/>
      <c r="P57" s="221" t="s">
        <v>863</v>
      </c>
      <c r="Q57" s="221" t="s">
        <v>883</v>
      </c>
      <c r="R57" s="221" t="s">
        <v>815</v>
      </c>
      <c r="S57" s="221" t="s">
        <v>979</v>
      </c>
      <c r="T57" s="221" t="s">
        <v>939</v>
      </c>
      <c r="U57" s="222"/>
      <c r="V57" s="222">
        <v>14477.082130000001</v>
      </c>
      <c r="W57" s="223"/>
      <c r="X57" s="223">
        <v>121268</v>
      </c>
      <c r="Y57" s="222"/>
      <c r="Z57" s="222">
        <v>3209.9607700000001</v>
      </c>
      <c r="AA57" s="223"/>
      <c r="AB57" s="223">
        <v>14400</v>
      </c>
      <c r="AC57" s="222"/>
      <c r="AD57" s="222"/>
      <c r="AE57" s="223"/>
      <c r="AF57" s="223"/>
    </row>
    <row r="58" spans="2:32" ht="30" x14ac:dyDescent="0.25">
      <c r="B58" s="136" t="s">
        <v>24</v>
      </c>
      <c r="C58" s="136" t="s">
        <v>29</v>
      </c>
      <c r="D58" s="136" t="s">
        <v>980</v>
      </c>
      <c r="E58" s="136" t="s">
        <v>981</v>
      </c>
      <c r="F58" s="78" t="s">
        <v>73</v>
      </c>
      <c r="G58" s="221"/>
      <c r="H58" s="221"/>
      <c r="I58" s="221"/>
      <c r="J58" s="221"/>
      <c r="K58" s="221"/>
      <c r="L58" s="221"/>
      <c r="M58" s="221"/>
      <c r="N58" s="221"/>
      <c r="O58" s="221"/>
      <c r="P58" s="221"/>
      <c r="Q58" s="221"/>
      <c r="R58" s="221" t="s">
        <v>815</v>
      </c>
      <c r="S58" s="221"/>
      <c r="T58" s="221"/>
      <c r="U58" s="222"/>
      <c r="V58" s="222"/>
      <c r="W58" s="223"/>
      <c r="X58" s="223"/>
      <c r="Y58" s="222"/>
      <c r="Z58" s="222"/>
      <c r="AA58" s="223"/>
      <c r="AB58" s="223"/>
      <c r="AC58" s="222"/>
      <c r="AD58" s="222"/>
      <c r="AE58" s="223"/>
      <c r="AF58" s="223"/>
    </row>
    <row r="59" spans="2:32" ht="135" x14ac:dyDescent="0.25">
      <c r="B59" s="136" t="s">
        <v>24</v>
      </c>
      <c r="C59" s="136" t="s">
        <v>29</v>
      </c>
      <c r="D59" s="136" t="s">
        <v>982</v>
      </c>
      <c r="E59" s="136" t="s">
        <v>983</v>
      </c>
      <c r="F59" s="78" t="s">
        <v>73</v>
      </c>
      <c r="G59" s="221"/>
      <c r="H59" s="221"/>
      <c r="I59" s="221" t="s">
        <v>73</v>
      </c>
      <c r="J59" s="221"/>
      <c r="K59" s="221"/>
      <c r="L59" s="221"/>
      <c r="M59" s="221"/>
      <c r="N59" s="221"/>
      <c r="O59" s="221" t="s">
        <v>73</v>
      </c>
      <c r="P59" s="221" t="s">
        <v>863</v>
      </c>
      <c r="Q59" s="221" t="s">
        <v>984</v>
      </c>
      <c r="R59" s="221" t="s">
        <v>815</v>
      </c>
      <c r="S59" s="221" t="s">
        <v>942</v>
      </c>
      <c r="T59" s="221" t="s">
        <v>866</v>
      </c>
      <c r="U59" s="222"/>
      <c r="V59" s="222">
        <v>2671.6570000000002</v>
      </c>
      <c r="W59" s="223"/>
      <c r="X59" s="223">
        <v>4209</v>
      </c>
      <c r="Y59" s="222"/>
      <c r="Z59" s="222">
        <v>2854.962</v>
      </c>
      <c r="AA59" s="223"/>
      <c r="AB59" s="223">
        <v>4426</v>
      </c>
      <c r="AC59" s="222"/>
      <c r="AD59" s="222">
        <v>2986.4920000000002</v>
      </c>
      <c r="AE59" s="223"/>
      <c r="AF59" s="223">
        <v>5644</v>
      </c>
    </row>
    <row r="60" spans="2:32" ht="30" x14ac:dyDescent="0.25">
      <c r="B60" s="136" t="s">
        <v>20</v>
      </c>
      <c r="C60" s="136" t="s">
        <v>33</v>
      </c>
      <c r="D60" s="136" t="s">
        <v>985</v>
      </c>
      <c r="E60" s="136" t="s">
        <v>986</v>
      </c>
      <c r="F60" s="78" t="s">
        <v>73</v>
      </c>
      <c r="G60" s="221"/>
      <c r="H60" s="221"/>
      <c r="I60" s="221"/>
      <c r="J60" s="221"/>
      <c r="K60" s="221"/>
      <c r="L60" s="221"/>
      <c r="M60" s="221"/>
      <c r="N60" s="221"/>
      <c r="O60" s="221"/>
      <c r="P60" s="221"/>
      <c r="Q60" s="221"/>
      <c r="R60" s="221" t="s">
        <v>815</v>
      </c>
      <c r="S60" s="221"/>
      <c r="T60" s="221"/>
      <c r="U60" s="222"/>
      <c r="V60" s="222"/>
      <c r="W60" s="223"/>
      <c r="X60" s="223"/>
      <c r="Y60" s="222"/>
      <c r="Z60" s="222"/>
      <c r="AA60" s="223"/>
      <c r="AB60" s="223"/>
      <c r="AC60" s="222"/>
      <c r="AD60" s="222"/>
      <c r="AE60" s="223"/>
      <c r="AF60" s="223"/>
    </row>
    <row r="61" spans="2:32" ht="135" x14ac:dyDescent="0.25">
      <c r="B61" s="136" t="s">
        <v>15</v>
      </c>
      <c r="C61" s="136" t="s">
        <v>33</v>
      </c>
      <c r="D61" s="136" t="s">
        <v>987</v>
      </c>
      <c r="E61" s="136" t="s">
        <v>988</v>
      </c>
      <c r="F61" s="78" t="s">
        <v>73</v>
      </c>
      <c r="G61" s="221"/>
      <c r="H61" s="221"/>
      <c r="I61" s="221" t="s">
        <v>73</v>
      </c>
      <c r="J61" s="221"/>
      <c r="K61" s="221"/>
      <c r="L61" s="221"/>
      <c r="M61" s="221"/>
      <c r="N61" s="221"/>
      <c r="O61" s="221" t="s">
        <v>73</v>
      </c>
      <c r="P61" s="221" t="s">
        <v>863</v>
      </c>
      <c r="Q61" s="221" t="s">
        <v>989</v>
      </c>
      <c r="R61" s="221" t="s">
        <v>815</v>
      </c>
      <c r="S61" s="221" t="s">
        <v>990</v>
      </c>
      <c r="T61" s="221" t="s">
        <v>866</v>
      </c>
      <c r="U61" s="222"/>
      <c r="V61" s="222">
        <v>25755.721730000001</v>
      </c>
      <c r="W61" s="223"/>
      <c r="X61" s="223">
        <v>1760000</v>
      </c>
      <c r="Y61" s="222"/>
      <c r="Z61" s="222">
        <v>15020.37</v>
      </c>
      <c r="AA61" s="223"/>
      <c r="AB61" s="223">
        <v>1149000</v>
      </c>
      <c r="AC61" s="222"/>
      <c r="AD61" s="222">
        <v>15470.984</v>
      </c>
      <c r="AE61" s="223"/>
      <c r="AF61" s="223">
        <v>1149000</v>
      </c>
    </row>
    <row r="62" spans="2:32" ht="135" x14ac:dyDescent="0.25">
      <c r="B62" s="136" t="s">
        <v>15</v>
      </c>
      <c r="C62" s="136" t="s">
        <v>33</v>
      </c>
      <c r="D62" s="136" t="s">
        <v>991</v>
      </c>
      <c r="E62" s="136" t="s">
        <v>992</v>
      </c>
      <c r="F62" s="78" t="s">
        <v>73</v>
      </c>
      <c r="G62" s="221"/>
      <c r="H62" s="221"/>
      <c r="I62" s="221" t="s">
        <v>73</v>
      </c>
      <c r="J62" s="221"/>
      <c r="K62" s="221"/>
      <c r="L62" s="221"/>
      <c r="M62" s="221"/>
      <c r="N62" s="221"/>
      <c r="O62" s="221" t="s">
        <v>73</v>
      </c>
      <c r="P62" s="221" t="s">
        <v>863</v>
      </c>
      <c r="Q62" s="221" t="s">
        <v>989</v>
      </c>
      <c r="R62" s="221" t="s">
        <v>815</v>
      </c>
      <c r="S62" s="221" t="s">
        <v>942</v>
      </c>
      <c r="T62" s="221" t="s">
        <v>866</v>
      </c>
      <c r="U62" s="222"/>
      <c r="V62" s="222">
        <v>1773.7553700000001</v>
      </c>
      <c r="W62" s="223"/>
      <c r="X62" s="223">
        <v>321000</v>
      </c>
      <c r="Y62" s="222"/>
      <c r="Z62" s="222">
        <v>2752.7</v>
      </c>
      <c r="AA62" s="223"/>
      <c r="AB62" s="223">
        <v>234000</v>
      </c>
      <c r="AC62" s="222"/>
      <c r="AD62" s="222">
        <v>2835.2809999999999</v>
      </c>
      <c r="AE62" s="223"/>
      <c r="AF62" s="223">
        <v>234000</v>
      </c>
    </row>
    <row r="63" spans="2:32" ht="45" x14ac:dyDescent="0.25">
      <c r="B63" s="136" t="s">
        <v>20</v>
      </c>
      <c r="C63" s="136" t="s">
        <v>33</v>
      </c>
      <c r="D63" s="136" t="s">
        <v>993</v>
      </c>
      <c r="E63" s="136" t="s">
        <v>994</v>
      </c>
      <c r="F63" s="78" t="s">
        <v>73</v>
      </c>
      <c r="G63" s="221"/>
      <c r="H63" s="221"/>
      <c r="I63" s="221"/>
      <c r="J63" s="221"/>
      <c r="K63" s="221"/>
      <c r="L63" s="221"/>
      <c r="M63" s="221"/>
      <c r="N63" s="221"/>
      <c r="O63" s="221"/>
      <c r="P63" s="221"/>
      <c r="Q63" s="221"/>
      <c r="R63" s="221" t="s">
        <v>815</v>
      </c>
      <c r="S63" s="221"/>
      <c r="T63" s="221"/>
      <c r="U63" s="222"/>
      <c r="V63" s="222"/>
      <c r="W63" s="223"/>
      <c r="X63" s="223"/>
      <c r="Y63" s="222"/>
      <c r="Z63" s="222"/>
      <c r="AA63" s="223"/>
      <c r="AB63" s="223"/>
      <c r="AC63" s="222"/>
      <c r="AD63" s="222"/>
      <c r="AE63" s="223"/>
      <c r="AF63" s="223"/>
    </row>
    <row r="64" spans="2:32" ht="45" x14ac:dyDescent="0.25">
      <c r="B64" s="136" t="s">
        <v>20</v>
      </c>
      <c r="C64" s="136" t="s">
        <v>33</v>
      </c>
      <c r="D64" s="136" t="s">
        <v>995</v>
      </c>
      <c r="E64" s="136" t="s">
        <v>996</v>
      </c>
      <c r="F64" s="78" t="s">
        <v>997</v>
      </c>
      <c r="G64" s="221" t="s">
        <v>26</v>
      </c>
      <c r="H64" s="221"/>
      <c r="I64" s="221">
        <v>2019</v>
      </c>
      <c r="J64" s="221"/>
      <c r="K64" s="221"/>
      <c r="L64" s="223">
        <v>1426.4149168536981</v>
      </c>
      <c r="M64" s="223">
        <v>1881.0953147463858</v>
      </c>
      <c r="N64" s="221" t="s">
        <v>825</v>
      </c>
      <c r="O64" s="221" t="s">
        <v>848</v>
      </c>
      <c r="P64" s="221" t="s">
        <v>827</v>
      </c>
      <c r="Q64" s="221" t="s">
        <v>998</v>
      </c>
      <c r="R64" s="221" t="s">
        <v>73</v>
      </c>
      <c r="S64" s="221" t="s">
        <v>999</v>
      </c>
      <c r="T64" s="221"/>
      <c r="U64" s="222"/>
      <c r="V64" s="222">
        <v>7459.0831400000006</v>
      </c>
      <c r="W64" s="223"/>
      <c r="X64" s="223">
        <v>234000</v>
      </c>
      <c r="Y64" s="222"/>
      <c r="Z64" s="222">
        <v>8271.617287674313</v>
      </c>
      <c r="AA64" s="223"/>
      <c r="AB64" s="223">
        <v>229190</v>
      </c>
      <c r="AC64" s="222"/>
      <c r="AD64" s="222">
        <v>6787.1582687489727</v>
      </c>
      <c r="AE64" s="223"/>
      <c r="AF64" s="223">
        <v>229190</v>
      </c>
    </row>
    <row r="65" spans="2:32" ht="45" x14ac:dyDescent="0.25">
      <c r="B65" s="136" t="s">
        <v>20</v>
      </c>
      <c r="C65" s="136" t="s">
        <v>33</v>
      </c>
      <c r="D65" s="136" t="s">
        <v>1000</v>
      </c>
      <c r="E65" s="136" t="s">
        <v>996</v>
      </c>
      <c r="F65" s="78" t="s">
        <v>1001</v>
      </c>
      <c r="G65" s="221"/>
      <c r="H65" s="221"/>
      <c r="I65" s="221">
        <v>2019</v>
      </c>
      <c r="J65" s="221"/>
      <c r="K65" s="221"/>
      <c r="L65" s="221"/>
      <c r="M65" s="221"/>
      <c r="N65" s="221" t="s">
        <v>825</v>
      </c>
      <c r="O65" s="221" t="s">
        <v>1002</v>
      </c>
      <c r="P65" s="221" t="s">
        <v>827</v>
      </c>
      <c r="Q65" s="221" t="s">
        <v>1003</v>
      </c>
      <c r="R65" s="221" t="s">
        <v>73</v>
      </c>
      <c r="S65" s="221"/>
      <c r="T65" s="221"/>
      <c r="U65" s="222"/>
      <c r="V65" s="222"/>
      <c r="W65" s="223"/>
      <c r="X65" s="223">
        <v>61</v>
      </c>
      <c r="Y65" s="222"/>
      <c r="Z65" s="222">
        <v>900</v>
      </c>
      <c r="AA65" s="223"/>
      <c r="AB65" s="223">
        <v>46</v>
      </c>
      <c r="AC65" s="222"/>
      <c r="AD65" s="222">
        <v>1089</v>
      </c>
      <c r="AE65" s="223"/>
      <c r="AF65" s="223">
        <v>49</v>
      </c>
    </row>
    <row r="66" spans="2:32" x14ac:dyDescent="0.25">
      <c r="B66" s="136" t="s">
        <v>15</v>
      </c>
      <c r="C66" s="136" t="s">
        <v>33</v>
      </c>
      <c r="D66" s="136" t="s">
        <v>1004</v>
      </c>
      <c r="E66" s="136" t="s">
        <v>944</v>
      </c>
      <c r="F66" s="78" t="s">
        <v>73</v>
      </c>
      <c r="G66" s="221"/>
      <c r="H66" s="221"/>
      <c r="I66" s="221"/>
      <c r="J66" s="221"/>
      <c r="K66" s="221"/>
      <c r="L66" s="221"/>
      <c r="M66" s="221"/>
      <c r="N66" s="221"/>
      <c r="O66" s="221"/>
      <c r="P66" s="221"/>
      <c r="Q66" s="221"/>
      <c r="R66" s="221" t="s">
        <v>815</v>
      </c>
      <c r="S66" s="221"/>
      <c r="T66" s="221"/>
      <c r="U66" s="222"/>
      <c r="V66" s="222"/>
      <c r="W66" s="223"/>
      <c r="X66" s="223"/>
      <c r="Y66" s="222"/>
      <c r="Z66" s="222"/>
      <c r="AA66" s="223"/>
      <c r="AB66" s="223"/>
      <c r="AC66" s="222"/>
      <c r="AD66" s="222"/>
      <c r="AE66" s="223"/>
      <c r="AF66" s="223"/>
    </row>
    <row r="67" spans="2:32" ht="30" x14ac:dyDescent="0.25">
      <c r="B67" s="136" t="s">
        <v>15</v>
      </c>
      <c r="C67" s="136" t="s">
        <v>33</v>
      </c>
      <c r="D67" s="136" t="s">
        <v>1005</v>
      </c>
      <c r="E67" s="136" t="s">
        <v>1006</v>
      </c>
      <c r="F67" s="78" t="s">
        <v>73</v>
      </c>
      <c r="G67" s="221"/>
      <c r="H67" s="221"/>
      <c r="I67" s="221"/>
      <c r="J67" s="221"/>
      <c r="K67" s="221"/>
      <c r="L67" s="221"/>
      <c r="M67" s="221"/>
      <c r="N67" s="221"/>
      <c r="O67" s="221"/>
      <c r="P67" s="221"/>
      <c r="Q67" s="221"/>
      <c r="R67" s="221" t="s">
        <v>815</v>
      </c>
      <c r="S67" s="221"/>
      <c r="T67" s="221"/>
      <c r="U67" s="222"/>
      <c r="V67" s="222"/>
      <c r="W67" s="223"/>
      <c r="X67" s="223"/>
      <c r="Y67" s="222"/>
      <c r="Z67" s="222"/>
      <c r="AA67" s="223"/>
      <c r="AB67" s="223"/>
      <c r="AC67" s="222"/>
      <c r="AD67" s="222"/>
      <c r="AE67" s="223"/>
      <c r="AF67" s="223"/>
    </row>
    <row r="68" spans="2:32" ht="45" x14ac:dyDescent="0.25">
      <c r="B68" s="136" t="s">
        <v>15</v>
      </c>
      <c r="C68" s="136" t="s">
        <v>33</v>
      </c>
      <c r="D68" s="136" t="s">
        <v>1007</v>
      </c>
      <c r="E68" s="136" t="s">
        <v>1008</v>
      </c>
      <c r="F68" s="78" t="s">
        <v>73</v>
      </c>
      <c r="G68" s="221"/>
      <c r="H68" s="221"/>
      <c r="I68" s="221">
        <v>2019</v>
      </c>
      <c r="J68" s="221"/>
      <c r="K68" s="221"/>
      <c r="L68" s="221"/>
      <c r="M68" s="221"/>
      <c r="N68" s="221" t="s">
        <v>825</v>
      </c>
      <c r="O68" s="221" t="s">
        <v>848</v>
      </c>
      <c r="P68" s="221" t="s">
        <v>827</v>
      </c>
      <c r="Q68" s="221" t="s">
        <v>1009</v>
      </c>
      <c r="R68" s="221" t="s">
        <v>73</v>
      </c>
      <c r="S68" s="221"/>
      <c r="T68" s="221"/>
      <c r="U68" s="222"/>
      <c r="V68" s="222">
        <v>4092.2314899999997</v>
      </c>
      <c r="W68" s="223">
        <v>1227</v>
      </c>
      <c r="X68" s="223"/>
      <c r="Y68" s="222"/>
      <c r="Z68" s="222">
        <v>1485.4906355217695</v>
      </c>
      <c r="AA68" s="223">
        <v>1227</v>
      </c>
      <c r="AB68" s="223"/>
      <c r="AC68" s="222"/>
      <c r="AD68" s="222">
        <v>1502.4868299709099</v>
      </c>
      <c r="AE68" s="223">
        <v>1227</v>
      </c>
      <c r="AF68" s="223"/>
    </row>
    <row r="69" spans="2:32" ht="45" x14ac:dyDescent="0.25">
      <c r="B69" s="136" t="s">
        <v>15</v>
      </c>
      <c r="C69" s="136" t="s">
        <v>33</v>
      </c>
      <c r="D69" s="136" t="s">
        <v>1010</v>
      </c>
      <c r="E69" s="136" t="s">
        <v>1011</v>
      </c>
      <c r="F69" s="78" t="s">
        <v>73</v>
      </c>
      <c r="G69" s="221"/>
      <c r="H69" s="221"/>
      <c r="I69" s="221"/>
      <c r="J69" s="221"/>
      <c r="K69" s="221"/>
      <c r="L69" s="221"/>
      <c r="M69" s="221"/>
      <c r="N69" s="221"/>
      <c r="O69" s="221"/>
      <c r="P69" s="221"/>
      <c r="Q69" s="221"/>
      <c r="R69" s="221" t="s">
        <v>815</v>
      </c>
      <c r="S69" s="221"/>
      <c r="T69" s="221"/>
      <c r="U69" s="222"/>
      <c r="V69" s="222"/>
      <c r="W69" s="223"/>
      <c r="X69" s="223"/>
      <c r="Y69" s="222"/>
      <c r="Z69" s="222"/>
      <c r="AA69" s="223"/>
      <c r="AB69" s="223"/>
      <c r="AC69" s="222"/>
      <c r="AD69" s="222"/>
      <c r="AE69" s="223"/>
      <c r="AF69" s="223"/>
    </row>
    <row r="70" spans="2:32" ht="60" x14ac:dyDescent="0.25">
      <c r="B70" s="136" t="s">
        <v>15</v>
      </c>
      <c r="C70" s="136" t="s">
        <v>33</v>
      </c>
      <c r="D70" s="136" t="s">
        <v>1012</v>
      </c>
      <c r="E70" s="136" t="s">
        <v>1013</v>
      </c>
      <c r="F70" s="78" t="s">
        <v>73</v>
      </c>
      <c r="G70" s="221"/>
      <c r="H70" s="221"/>
      <c r="I70" s="221"/>
      <c r="J70" s="221"/>
      <c r="K70" s="221"/>
      <c r="L70" s="221"/>
      <c r="M70" s="221"/>
      <c r="N70" s="221"/>
      <c r="O70" s="221"/>
      <c r="P70" s="221"/>
      <c r="Q70" s="221"/>
      <c r="R70" s="221" t="s">
        <v>815</v>
      </c>
      <c r="S70" s="221"/>
      <c r="T70" s="221"/>
      <c r="U70" s="222"/>
      <c r="V70" s="222"/>
      <c r="W70" s="223"/>
      <c r="X70" s="223"/>
      <c r="Y70" s="222"/>
      <c r="Z70" s="222"/>
      <c r="AA70" s="223"/>
      <c r="AB70" s="223"/>
      <c r="AC70" s="222"/>
      <c r="AD70" s="222"/>
      <c r="AE70" s="223"/>
      <c r="AF70" s="223"/>
    </row>
    <row r="71" spans="2:32" ht="90" x14ac:dyDescent="0.25">
      <c r="B71" s="136" t="s">
        <v>15</v>
      </c>
      <c r="C71" s="136" t="s">
        <v>33</v>
      </c>
      <c r="D71" s="136" t="s">
        <v>1014</v>
      </c>
      <c r="E71" s="136" t="s">
        <v>1015</v>
      </c>
      <c r="F71" s="78" t="s">
        <v>73</v>
      </c>
      <c r="G71" s="221"/>
      <c r="H71" s="221"/>
      <c r="I71" s="221"/>
      <c r="J71" s="221"/>
      <c r="K71" s="221"/>
      <c r="L71" s="221"/>
      <c r="M71" s="221"/>
      <c r="N71" s="221"/>
      <c r="O71" s="221" t="s">
        <v>73</v>
      </c>
      <c r="P71" s="221"/>
      <c r="Q71" s="221"/>
      <c r="R71" s="221" t="s">
        <v>1016</v>
      </c>
      <c r="S71" s="221"/>
      <c r="T71" s="221" t="s">
        <v>1017</v>
      </c>
      <c r="U71" s="222"/>
      <c r="V71" s="222"/>
      <c r="W71" s="223"/>
      <c r="X71" s="223"/>
      <c r="Y71" s="222"/>
      <c r="Z71" s="222"/>
      <c r="AA71" s="223"/>
      <c r="AB71" s="223"/>
      <c r="AC71" s="222"/>
      <c r="AD71" s="222"/>
      <c r="AE71" s="223"/>
      <c r="AF71" s="223"/>
    </row>
    <row r="72" spans="2:32" ht="90" x14ac:dyDescent="0.25">
      <c r="B72" s="136" t="s">
        <v>15</v>
      </c>
      <c r="C72" s="136" t="s">
        <v>33</v>
      </c>
      <c r="D72" s="136" t="s">
        <v>1018</v>
      </c>
      <c r="E72" s="136" t="s">
        <v>1019</v>
      </c>
      <c r="F72" s="78" t="s">
        <v>73</v>
      </c>
      <c r="G72" s="221"/>
      <c r="H72" s="221"/>
      <c r="I72" s="221"/>
      <c r="J72" s="221"/>
      <c r="K72" s="221"/>
      <c r="L72" s="221"/>
      <c r="M72" s="221"/>
      <c r="N72" s="221"/>
      <c r="O72" s="221" t="s">
        <v>73</v>
      </c>
      <c r="P72" s="221"/>
      <c r="Q72" s="221"/>
      <c r="R72" s="221" t="s">
        <v>1016</v>
      </c>
      <c r="S72" s="221"/>
      <c r="T72" s="221" t="s">
        <v>1017</v>
      </c>
      <c r="U72" s="222"/>
      <c r="V72" s="222"/>
      <c r="W72" s="223"/>
      <c r="X72" s="223"/>
      <c r="Y72" s="222"/>
      <c r="Z72" s="222"/>
      <c r="AA72" s="223"/>
      <c r="AB72" s="223"/>
      <c r="AC72" s="222"/>
      <c r="AD72" s="222"/>
      <c r="AE72" s="223"/>
      <c r="AF72" s="223"/>
    </row>
    <row r="73" spans="2:32" ht="45" x14ac:dyDescent="0.25">
      <c r="B73" s="136" t="s">
        <v>15</v>
      </c>
      <c r="C73" s="136" t="s">
        <v>33</v>
      </c>
      <c r="D73" s="136" t="s">
        <v>1020</v>
      </c>
      <c r="E73" s="136" t="s">
        <v>1021</v>
      </c>
      <c r="F73" s="78" t="s">
        <v>1022</v>
      </c>
      <c r="G73" s="221"/>
      <c r="H73" s="221"/>
      <c r="I73" s="221">
        <v>2019</v>
      </c>
      <c r="J73" s="221"/>
      <c r="K73" s="221"/>
      <c r="L73" s="221"/>
      <c r="M73" s="221"/>
      <c r="N73" s="221" t="s">
        <v>825</v>
      </c>
      <c r="O73" s="221" t="s">
        <v>848</v>
      </c>
      <c r="P73" s="221" t="s">
        <v>827</v>
      </c>
      <c r="Q73" s="221" t="s">
        <v>1023</v>
      </c>
      <c r="R73" s="221" t="s">
        <v>73</v>
      </c>
      <c r="S73" s="221"/>
      <c r="T73" s="221"/>
      <c r="U73" s="222"/>
      <c r="V73" s="222">
        <v>3966.0336200000002</v>
      </c>
      <c r="W73" s="223">
        <v>14000</v>
      </c>
      <c r="X73" s="223"/>
      <c r="Y73" s="222"/>
      <c r="Z73" s="222">
        <v>5546.7818941600008</v>
      </c>
      <c r="AA73" s="223">
        <v>14000</v>
      </c>
      <c r="AB73" s="223"/>
      <c r="AC73" s="222"/>
      <c r="AD73" s="222">
        <v>6158.9773344736004</v>
      </c>
      <c r="AE73" s="223">
        <v>14000</v>
      </c>
      <c r="AF73" s="223"/>
    </row>
    <row r="74" spans="2:32" ht="30" x14ac:dyDescent="0.25">
      <c r="B74" s="136" t="s">
        <v>20</v>
      </c>
      <c r="C74" s="136" t="s">
        <v>33</v>
      </c>
      <c r="D74" s="136" t="s">
        <v>1024</v>
      </c>
      <c r="E74" s="136" t="s">
        <v>1025</v>
      </c>
      <c r="F74" s="78" t="s">
        <v>73</v>
      </c>
      <c r="G74" s="221"/>
      <c r="H74" s="221"/>
      <c r="I74" s="221"/>
      <c r="J74" s="221"/>
      <c r="K74" s="221"/>
      <c r="L74" s="221"/>
      <c r="M74" s="221"/>
      <c r="N74" s="221"/>
      <c r="O74" s="221"/>
      <c r="P74" s="221"/>
      <c r="Q74" s="221"/>
      <c r="R74" s="221" t="s">
        <v>815</v>
      </c>
      <c r="S74" s="221"/>
      <c r="T74" s="221"/>
      <c r="U74" s="222"/>
      <c r="V74" s="222"/>
      <c r="W74" s="223"/>
      <c r="X74" s="223"/>
      <c r="Y74" s="222"/>
      <c r="Z74" s="222"/>
      <c r="AA74" s="223"/>
      <c r="AB74" s="223"/>
      <c r="AC74" s="222"/>
      <c r="AD74" s="222"/>
      <c r="AE74" s="223"/>
      <c r="AF74" s="223"/>
    </row>
    <row r="75" spans="2:32" ht="30" x14ac:dyDescent="0.25">
      <c r="B75" s="136" t="s">
        <v>20</v>
      </c>
      <c r="C75" s="136" t="s">
        <v>33</v>
      </c>
      <c r="D75" s="136" t="s">
        <v>1026</v>
      </c>
      <c r="E75" s="136" t="s">
        <v>1027</v>
      </c>
      <c r="F75" s="78" t="s">
        <v>73</v>
      </c>
      <c r="G75" s="221"/>
      <c r="H75" s="221"/>
      <c r="I75" s="221"/>
      <c r="J75" s="221"/>
      <c r="K75" s="221"/>
      <c r="L75" s="221"/>
      <c r="M75" s="221"/>
      <c r="N75" s="221"/>
      <c r="O75" s="221"/>
      <c r="P75" s="221"/>
      <c r="Q75" s="221"/>
      <c r="R75" s="221" t="s">
        <v>815</v>
      </c>
      <c r="S75" s="221"/>
      <c r="T75" s="221"/>
      <c r="U75" s="222"/>
      <c r="V75" s="222"/>
      <c r="W75" s="223"/>
      <c r="X75" s="223"/>
      <c r="Y75" s="222"/>
      <c r="Z75" s="222"/>
      <c r="AA75" s="223"/>
      <c r="AB75" s="223"/>
      <c r="AC75" s="222"/>
      <c r="AD75" s="222"/>
      <c r="AE75" s="223"/>
      <c r="AF75" s="223"/>
    </row>
    <row r="76" spans="2:32" ht="45" x14ac:dyDescent="0.25">
      <c r="B76" s="136" t="s">
        <v>20</v>
      </c>
      <c r="C76" s="136" t="s">
        <v>33</v>
      </c>
      <c r="D76" s="136" t="s">
        <v>1028</v>
      </c>
      <c r="E76" s="136" t="s">
        <v>1029</v>
      </c>
      <c r="F76" s="78" t="s">
        <v>1030</v>
      </c>
      <c r="G76" s="221" t="s">
        <v>18</v>
      </c>
      <c r="H76" s="221"/>
      <c r="I76" s="221">
        <v>2018</v>
      </c>
      <c r="J76" s="221"/>
      <c r="K76" s="221"/>
      <c r="L76" s="223">
        <v>1404.694119726923</v>
      </c>
      <c r="M76" s="223">
        <v>1602.1656193775825</v>
      </c>
      <c r="N76" s="221" t="s">
        <v>825</v>
      </c>
      <c r="O76" s="221" t="s">
        <v>826</v>
      </c>
      <c r="P76" s="221" t="s">
        <v>827</v>
      </c>
      <c r="Q76" s="221" t="s">
        <v>1031</v>
      </c>
      <c r="R76" s="221" t="s">
        <v>73</v>
      </c>
      <c r="S76" s="221" t="s">
        <v>1032</v>
      </c>
      <c r="T76" s="221"/>
      <c r="U76" s="222"/>
      <c r="V76" s="222">
        <v>46684.76264999999</v>
      </c>
      <c r="W76" s="223"/>
      <c r="X76" s="223">
        <v>99523</v>
      </c>
      <c r="Y76" s="222"/>
      <c r="Z76" s="222">
        <v>80722.031861732787</v>
      </c>
      <c r="AA76" s="223"/>
      <c r="AB76" s="223">
        <v>200000</v>
      </c>
      <c r="AC76" s="222"/>
      <c r="AD76" s="222">
        <v>89161.780498916953</v>
      </c>
      <c r="AE76" s="223"/>
      <c r="AF76" s="223">
        <v>200000</v>
      </c>
    </row>
    <row r="77" spans="2:32" ht="45" x14ac:dyDescent="0.25">
      <c r="B77" s="136" t="s">
        <v>20</v>
      </c>
      <c r="C77" s="136" t="s">
        <v>33</v>
      </c>
      <c r="D77" s="136" t="s">
        <v>1033</v>
      </c>
      <c r="E77" s="136" t="s">
        <v>1029</v>
      </c>
      <c r="F77" s="78" t="s">
        <v>1034</v>
      </c>
      <c r="G77" s="221" t="s">
        <v>18</v>
      </c>
      <c r="H77" s="221"/>
      <c r="I77" s="221"/>
      <c r="J77" s="221"/>
      <c r="K77" s="221"/>
      <c r="L77" s="223">
        <v>2284.1583147639744</v>
      </c>
      <c r="M77" s="223">
        <v>2413.1270351512208</v>
      </c>
      <c r="N77" s="221"/>
      <c r="O77" s="221"/>
      <c r="P77" s="221"/>
      <c r="Q77" s="221"/>
      <c r="R77" s="225" t="s">
        <v>1035</v>
      </c>
      <c r="S77" s="221"/>
      <c r="T77" s="221"/>
      <c r="U77" s="222"/>
      <c r="V77" s="222"/>
      <c r="W77" s="223"/>
      <c r="X77" s="223"/>
      <c r="Y77" s="222"/>
      <c r="Z77" s="222"/>
      <c r="AA77" s="223"/>
      <c r="AB77" s="223"/>
      <c r="AC77" s="222"/>
      <c r="AD77" s="222"/>
      <c r="AE77" s="223"/>
      <c r="AF77" s="223"/>
    </row>
    <row r="78" spans="2:32" x14ac:dyDescent="0.25">
      <c r="B78" s="136" t="s">
        <v>15</v>
      </c>
      <c r="C78" s="136" t="s">
        <v>33</v>
      </c>
      <c r="D78" s="136" t="s">
        <v>1036</v>
      </c>
      <c r="E78" s="136" t="s">
        <v>1037</v>
      </c>
      <c r="F78" s="78" t="s">
        <v>73</v>
      </c>
      <c r="G78" s="221"/>
      <c r="H78" s="221"/>
      <c r="I78" s="221"/>
      <c r="J78" s="221"/>
      <c r="K78" s="221"/>
      <c r="L78" s="221"/>
      <c r="M78" s="221"/>
      <c r="N78" s="221"/>
      <c r="O78" s="221"/>
      <c r="P78" s="221"/>
      <c r="Q78" s="221"/>
      <c r="R78" s="221" t="s">
        <v>815</v>
      </c>
      <c r="S78" s="221"/>
      <c r="T78" s="221"/>
      <c r="U78" s="222"/>
      <c r="V78" s="222"/>
      <c r="W78" s="223"/>
      <c r="X78" s="223"/>
      <c r="Y78" s="222"/>
      <c r="Z78" s="222"/>
      <c r="AA78" s="223"/>
      <c r="AB78" s="223"/>
      <c r="AC78" s="222"/>
      <c r="AD78" s="222"/>
      <c r="AE78" s="223"/>
      <c r="AF78" s="223"/>
    </row>
    <row r="79" spans="2:32" ht="30" x14ac:dyDescent="0.25">
      <c r="B79" s="136" t="s">
        <v>20</v>
      </c>
      <c r="C79" s="136" t="s">
        <v>33</v>
      </c>
      <c r="D79" s="136" t="s">
        <v>1038</v>
      </c>
      <c r="E79" s="136" t="s">
        <v>1039</v>
      </c>
      <c r="F79" s="78" t="s">
        <v>73</v>
      </c>
      <c r="G79" s="221"/>
      <c r="H79" s="221"/>
      <c r="I79" s="221"/>
      <c r="J79" s="221"/>
      <c r="K79" s="221"/>
      <c r="L79" s="221"/>
      <c r="M79" s="221"/>
      <c r="N79" s="221"/>
      <c r="O79" s="221"/>
      <c r="P79" s="221"/>
      <c r="Q79" s="221"/>
      <c r="R79" s="221" t="s">
        <v>815</v>
      </c>
      <c r="S79" s="221"/>
      <c r="T79" s="221"/>
      <c r="U79" s="222"/>
      <c r="V79" s="222"/>
      <c r="W79" s="223"/>
      <c r="X79" s="223"/>
      <c r="Y79" s="222"/>
      <c r="Z79" s="222"/>
      <c r="AA79" s="223"/>
      <c r="AB79" s="223"/>
      <c r="AC79" s="222"/>
      <c r="AD79" s="222"/>
      <c r="AE79" s="223"/>
      <c r="AF79" s="223"/>
    </row>
    <row r="80" spans="2:32" ht="45" x14ac:dyDescent="0.25">
      <c r="B80" s="136" t="s">
        <v>20</v>
      </c>
      <c r="C80" s="136" t="s">
        <v>33</v>
      </c>
      <c r="D80" s="136" t="s">
        <v>1040</v>
      </c>
      <c r="E80" s="136" t="s">
        <v>1041</v>
      </c>
      <c r="F80" s="78" t="s">
        <v>1042</v>
      </c>
      <c r="G80" s="221"/>
      <c r="H80" s="221"/>
      <c r="I80" s="221">
        <v>2021</v>
      </c>
      <c r="J80" s="221"/>
      <c r="K80" s="221"/>
      <c r="L80" s="221"/>
      <c r="M80" s="221"/>
      <c r="N80" s="221" t="s">
        <v>825</v>
      </c>
      <c r="O80" s="221" t="s">
        <v>1043</v>
      </c>
      <c r="P80" s="221" t="s">
        <v>827</v>
      </c>
      <c r="Q80" s="221"/>
      <c r="R80" s="221" t="s">
        <v>73</v>
      </c>
      <c r="S80" s="221"/>
      <c r="T80" s="221"/>
      <c r="U80" s="222">
        <v>16127.864370000001</v>
      </c>
      <c r="V80" s="222">
        <v>1055.6305199999999</v>
      </c>
      <c r="W80" s="223">
        <v>14000</v>
      </c>
      <c r="X80" s="223"/>
      <c r="Y80" s="222">
        <v>9940</v>
      </c>
      <c r="Z80" s="222">
        <v>4152.1774137199782</v>
      </c>
      <c r="AA80" s="223">
        <v>14000</v>
      </c>
      <c r="AB80" s="223"/>
      <c r="AC80" s="222">
        <v>4475</v>
      </c>
      <c r="AD80" s="222">
        <v>4690.5012245605667</v>
      </c>
      <c r="AE80" s="223">
        <v>14000</v>
      </c>
      <c r="AF80" s="223"/>
    </row>
    <row r="81" spans="2:32" ht="45" x14ac:dyDescent="0.25">
      <c r="B81" s="136" t="s">
        <v>20</v>
      </c>
      <c r="C81" s="136" t="s">
        <v>33</v>
      </c>
      <c r="D81" s="136" t="s">
        <v>1044</v>
      </c>
      <c r="E81" s="136" t="s">
        <v>1045</v>
      </c>
      <c r="F81" s="78" t="s">
        <v>73</v>
      </c>
      <c r="G81" s="221" t="s">
        <v>18</v>
      </c>
      <c r="H81" s="221"/>
      <c r="I81" s="221" t="s">
        <v>73</v>
      </c>
      <c r="J81" s="221"/>
      <c r="K81" s="221"/>
      <c r="L81" s="223">
        <v>3217.8792072318874</v>
      </c>
      <c r="M81" s="223">
        <v>3591.7724585773681</v>
      </c>
      <c r="N81" s="221" t="s">
        <v>825</v>
      </c>
      <c r="O81" s="221" t="s">
        <v>1002</v>
      </c>
      <c r="P81" s="221" t="s">
        <v>827</v>
      </c>
      <c r="Q81" s="221" t="s">
        <v>1023</v>
      </c>
      <c r="R81" s="221" t="s">
        <v>73</v>
      </c>
      <c r="S81" s="221"/>
      <c r="T81" s="221" t="s">
        <v>939</v>
      </c>
      <c r="U81" s="222"/>
      <c r="V81" s="222">
        <v>253193.47743999999</v>
      </c>
      <c r="W81" s="223">
        <v>14000</v>
      </c>
      <c r="X81" s="223"/>
      <c r="Y81" s="222"/>
      <c r="Z81" s="222">
        <v>242081.27493623746</v>
      </c>
      <c r="AA81" s="223">
        <v>14000</v>
      </c>
      <c r="AB81" s="223"/>
      <c r="AC81" s="222"/>
      <c r="AD81" s="222">
        <v>249081.13104957965</v>
      </c>
      <c r="AE81" s="223">
        <v>14000</v>
      </c>
      <c r="AF81" s="223"/>
    </row>
    <row r="82" spans="2:32" x14ac:dyDescent="0.25">
      <c r="B82" s="136" t="s">
        <v>32</v>
      </c>
      <c r="C82" s="136" t="s">
        <v>36</v>
      </c>
      <c r="D82" s="136" t="s">
        <v>1046</v>
      </c>
      <c r="E82" s="136" t="s">
        <v>1047</v>
      </c>
      <c r="F82" s="78" t="s">
        <v>73</v>
      </c>
      <c r="G82" s="221"/>
      <c r="H82" s="221"/>
      <c r="I82" s="221"/>
      <c r="J82" s="221"/>
      <c r="K82" s="221"/>
      <c r="L82" s="221"/>
      <c r="M82" s="221"/>
      <c r="N82" s="221"/>
      <c r="O82" s="221"/>
      <c r="P82" s="221"/>
      <c r="Q82" s="221"/>
      <c r="R82" s="221" t="s">
        <v>815</v>
      </c>
      <c r="S82" s="221"/>
      <c r="T82" s="221"/>
      <c r="U82" s="222"/>
      <c r="V82" s="222"/>
      <c r="W82" s="223"/>
      <c r="X82" s="223"/>
      <c r="Y82" s="222"/>
      <c r="Z82" s="222"/>
      <c r="AA82" s="223"/>
      <c r="AB82" s="223"/>
      <c r="AC82" s="222"/>
      <c r="AD82" s="222"/>
      <c r="AE82" s="223"/>
      <c r="AF82" s="223"/>
    </row>
    <row r="83" spans="2:32" ht="30" x14ac:dyDescent="0.25">
      <c r="B83" s="136" t="s">
        <v>32</v>
      </c>
      <c r="C83" s="136" t="s">
        <v>36</v>
      </c>
      <c r="D83" s="136" t="s">
        <v>1048</v>
      </c>
      <c r="E83" s="136" t="s">
        <v>1049</v>
      </c>
      <c r="F83" s="78" t="s">
        <v>73</v>
      </c>
      <c r="G83" s="221"/>
      <c r="H83" s="221"/>
      <c r="I83" s="221"/>
      <c r="J83" s="221"/>
      <c r="K83" s="221"/>
      <c r="L83" s="221"/>
      <c r="M83" s="221"/>
      <c r="N83" s="221"/>
      <c r="O83" s="221"/>
      <c r="P83" s="221"/>
      <c r="Q83" s="221"/>
      <c r="R83" s="221" t="s">
        <v>815</v>
      </c>
      <c r="S83" s="221"/>
      <c r="T83" s="221"/>
      <c r="U83" s="222"/>
      <c r="V83" s="222"/>
      <c r="W83" s="223"/>
      <c r="X83" s="223"/>
      <c r="Y83" s="222"/>
      <c r="Z83" s="222"/>
      <c r="AA83" s="223"/>
      <c r="AB83" s="223"/>
      <c r="AC83" s="222"/>
      <c r="AD83" s="222"/>
      <c r="AE83" s="223"/>
      <c r="AF83" s="223"/>
    </row>
    <row r="84" spans="2:32" ht="30" x14ac:dyDescent="0.25">
      <c r="B84" s="136" t="s">
        <v>32</v>
      </c>
      <c r="C84" s="136" t="s">
        <v>36</v>
      </c>
      <c r="D84" s="136" t="s">
        <v>1050</v>
      </c>
      <c r="E84" s="136" t="s">
        <v>1051</v>
      </c>
      <c r="F84" s="78" t="s">
        <v>73</v>
      </c>
      <c r="G84" s="221"/>
      <c r="H84" s="221"/>
      <c r="I84" s="221"/>
      <c r="J84" s="221"/>
      <c r="K84" s="221"/>
      <c r="L84" s="221"/>
      <c r="M84" s="221"/>
      <c r="N84" s="221"/>
      <c r="O84" s="221"/>
      <c r="P84" s="221"/>
      <c r="Q84" s="221"/>
      <c r="R84" s="221" t="s">
        <v>815</v>
      </c>
      <c r="S84" s="221"/>
      <c r="T84" s="221"/>
      <c r="U84" s="222"/>
      <c r="V84" s="222"/>
      <c r="W84" s="223"/>
      <c r="X84" s="223"/>
      <c r="Y84" s="222"/>
      <c r="Z84" s="222"/>
      <c r="AA84" s="223"/>
      <c r="AB84" s="223"/>
      <c r="AC84" s="222"/>
      <c r="AD84" s="222"/>
      <c r="AE84" s="223"/>
      <c r="AF84" s="223"/>
    </row>
    <row r="85" spans="2:32" x14ac:dyDescent="0.25">
      <c r="B85" s="136" t="s">
        <v>32</v>
      </c>
      <c r="C85" s="136" t="s">
        <v>36</v>
      </c>
      <c r="D85" s="136" t="s">
        <v>1052</v>
      </c>
      <c r="E85" s="136" t="s">
        <v>1053</v>
      </c>
      <c r="F85" s="78" t="s">
        <v>73</v>
      </c>
      <c r="G85" s="221"/>
      <c r="H85" s="221"/>
      <c r="I85" s="221"/>
      <c r="J85" s="221"/>
      <c r="K85" s="221"/>
      <c r="L85" s="221"/>
      <c r="M85" s="221"/>
      <c r="N85" s="221"/>
      <c r="O85" s="221"/>
      <c r="P85" s="221"/>
      <c r="Q85" s="221"/>
      <c r="R85" s="221" t="s">
        <v>815</v>
      </c>
      <c r="S85" s="221"/>
      <c r="T85" s="221"/>
      <c r="U85" s="222"/>
      <c r="V85" s="222"/>
      <c r="W85" s="223"/>
      <c r="X85" s="223"/>
      <c r="Y85" s="222"/>
      <c r="Z85" s="222"/>
      <c r="AA85" s="223"/>
      <c r="AB85" s="223"/>
      <c r="AC85" s="222"/>
      <c r="AD85" s="222"/>
      <c r="AE85" s="223"/>
      <c r="AF85" s="223"/>
    </row>
    <row r="86" spans="2:32" ht="135" x14ac:dyDescent="0.25">
      <c r="B86" s="136" t="s">
        <v>32</v>
      </c>
      <c r="C86" s="136" t="s">
        <v>36</v>
      </c>
      <c r="D86" s="136" t="s">
        <v>1054</v>
      </c>
      <c r="E86" s="136" t="s">
        <v>1055</v>
      </c>
      <c r="F86" s="78" t="s">
        <v>1056</v>
      </c>
      <c r="G86" s="221"/>
      <c r="H86" s="221"/>
      <c r="I86" s="221">
        <v>2018</v>
      </c>
      <c r="J86" s="221"/>
      <c r="K86" s="221"/>
      <c r="L86" s="223">
        <v>107.52470046352026</v>
      </c>
      <c r="M86" s="223">
        <v>188.16215706098987</v>
      </c>
      <c r="N86" s="221" t="s">
        <v>825</v>
      </c>
      <c r="O86" s="221" t="s">
        <v>962</v>
      </c>
      <c r="P86" s="221" t="s">
        <v>827</v>
      </c>
      <c r="Q86" s="221" t="s">
        <v>1057</v>
      </c>
      <c r="R86" s="221" t="s">
        <v>73</v>
      </c>
      <c r="S86" s="221"/>
      <c r="T86" s="221" t="s">
        <v>1058</v>
      </c>
      <c r="U86" s="222">
        <v>6843.243919999999</v>
      </c>
      <c r="V86" s="222">
        <v>23977.041440000001</v>
      </c>
      <c r="W86" s="223">
        <v>14000</v>
      </c>
      <c r="X86" s="223"/>
      <c r="Y86" s="222">
        <v>7247.3697154045331</v>
      </c>
      <c r="Z86" s="222">
        <v>48525.968626176655</v>
      </c>
      <c r="AA86" s="223">
        <v>14000</v>
      </c>
      <c r="AB86" s="223"/>
      <c r="AC86" s="222">
        <v>1250</v>
      </c>
      <c r="AD86" s="222">
        <v>48378.227850762283</v>
      </c>
      <c r="AE86" s="223">
        <v>14000</v>
      </c>
      <c r="AF86" s="223"/>
    </row>
    <row r="87" spans="2:32" ht="30" x14ac:dyDescent="0.25">
      <c r="B87" s="136" t="s">
        <v>32</v>
      </c>
      <c r="C87" s="136" t="s">
        <v>36</v>
      </c>
      <c r="D87" s="136" t="s">
        <v>1059</v>
      </c>
      <c r="E87" s="136" t="s">
        <v>1060</v>
      </c>
      <c r="F87" s="78" t="s">
        <v>73</v>
      </c>
      <c r="G87" s="221"/>
      <c r="H87" s="221"/>
      <c r="I87" s="221"/>
      <c r="J87" s="221"/>
      <c r="K87" s="221"/>
      <c r="L87" s="221"/>
      <c r="M87" s="221"/>
      <c r="N87" s="221"/>
      <c r="O87" s="221"/>
      <c r="P87" s="221"/>
      <c r="Q87" s="221"/>
      <c r="R87" s="221" t="s">
        <v>815</v>
      </c>
      <c r="S87" s="221"/>
      <c r="T87" s="221"/>
      <c r="U87" s="222"/>
      <c r="V87" s="222"/>
      <c r="W87" s="223"/>
      <c r="X87" s="223"/>
      <c r="Y87" s="222"/>
      <c r="Z87" s="222"/>
      <c r="AA87" s="223"/>
      <c r="AB87" s="223"/>
      <c r="AC87" s="222"/>
      <c r="AD87" s="222"/>
      <c r="AE87" s="223"/>
      <c r="AF87" s="223"/>
    </row>
    <row r="88" spans="2:32" ht="45" x14ac:dyDescent="0.25">
      <c r="B88" s="136" t="s">
        <v>32</v>
      </c>
      <c r="C88" s="136" t="s">
        <v>39</v>
      </c>
      <c r="D88" s="136" t="s">
        <v>1061</v>
      </c>
      <c r="E88" s="136" t="s">
        <v>1062</v>
      </c>
      <c r="F88" s="78" t="s">
        <v>1063</v>
      </c>
      <c r="G88" s="221"/>
      <c r="H88" s="221"/>
      <c r="I88" s="221">
        <v>2021</v>
      </c>
      <c r="J88" s="221"/>
      <c r="K88" s="221"/>
      <c r="L88" s="221"/>
      <c r="M88" s="221"/>
      <c r="N88" s="221" t="s">
        <v>825</v>
      </c>
      <c r="O88" s="221" t="s">
        <v>826</v>
      </c>
      <c r="P88" s="221" t="s">
        <v>827</v>
      </c>
      <c r="Q88" s="221"/>
      <c r="R88" s="221" t="s">
        <v>73</v>
      </c>
      <c r="S88" s="221"/>
      <c r="T88" s="221"/>
      <c r="U88" s="222">
        <v>1796.1108299999999</v>
      </c>
      <c r="V88" s="222"/>
      <c r="W88" s="223">
        <v>14000</v>
      </c>
      <c r="X88" s="223"/>
      <c r="Y88" s="222">
        <v>15709.183000000001</v>
      </c>
      <c r="Z88" s="222">
        <v>1052</v>
      </c>
      <c r="AA88" s="223">
        <v>14000</v>
      </c>
      <c r="AB88" s="223"/>
      <c r="AC88" s="222">
        <v>13698.24</v>
      </c>
      <c r="AD88" s="222">
        <v>2252</v>
      </c>
      <c r="AE88" s="223">
        <v>14000</v>
      </c>
      <c r="AF88" s="223"/>
    </row>
    <row r="89" spans="2:32" ht="30" x14ac:dyDescent="0.25">
      <c r="B89" s="136" t="s">
        <v>32</v>
      </c>
      <c r="C89" s="136" t="s">
        <v>39</v>
      </c>
      <c r="D89" s="136" t="s">
        <v>1064</v>
      </c>
      <c r="E89" s="136" t="s">
        <v>1065</v>
      </c>
      <c r="F89" s="78" t="s">
        <v>73</v>
      </c>
      <c r="G89" s="221"/>
      <c r="H89" s="221"/>
      <c r="I89" s="221"/>
      <c r="J89" s="221"/>
      <c r="K89" s="221"/>
      <c r="L89" s="221"/>
      <c r="M89" s="221"/>
      <c r="N89" s="221"/>
      <c r="O89" s="221"/>
      <c r="P89" s="221"/>
      <c r="Q89" s="221"/>
      <c r="R89" s="221" t="s">
        <v>815</v>
      </c>
      <c r="S89" s="221"/>
      <c r="T89" s="221"/>
      <c r="U89" s="222"/>
      <c r="V89" s="222"/>
      <c r="W89" s="223"/>
      <c r="X89" s="223"/>
      <c r="Y89" s="222"/>
      <c r="Z89" s="222"/>
      <c r="AA89" s="223"/>
      <c r="AB89" s="223"/>
      <c r="AC89" s="222"/>
      <c r="AD89" s="222"/>
      <c r="AE89" s="223"/>
      <c r="AF89" s="223"/>
    </row>
    <row r="90" spans="2:32" ht="30" x14ac:dyDescent="0.25">
      <c r="B90" s="136" t="s">
        <v>32</v>
      </c>
      <c r="C90" s="136" t="s">
        <v>39</v>
      </c>
      <c r="D90" s="136" t="s">
        <v>1066</v>
      </c>
      <c r="E90" s="136" t="s">
        <v>1067</v>
      </c>
      <c r="F90" s="78" t="s">
        <v>73</v>
      </c>
      <c r="G90" s="221"/>
      <c r="H90" s="221"/>
      <c r="I90" s="221"/>
      <c r="J90" s="221"/>
      <c r="K90" s="221"/>
      <c r="L90" s="221"/>
      <c r="M90" s="221"/>
      <c r="N90" s="221"/>
      <c r="O90" s="221"/>
      <c r="P90" s="221"/>
      <c r="Q90" s="221"/>
      <c r="R90" s="221" t="s">
        <v>815</v>
      </c>
      <c r="S90" s="221"/>
      <c r="T90" s="221"/>
      <c r="U90" s="222"/>
      <c r="V90" s="222"/>
      <c r="W90" s="223"/>
      <c r="X90" s="223"/>
      <c r="Y90" s="222"/>
      <c r="Z90" s="222"/>
      <c r="AA90" s="223"/>
      <c r="AB90" s="223"/>
      <c r="AC90" s="222"/>
      <c r="AD90" s="222"/>
      <c r="AE90" s="223"/>
      <c r="AF90" s="223"/>
    </row>
    <row r="91" spans="2:32" x14ac:dyDescent="0.25">
      <c r="B91" s="136" t="s">
        <v>32</v>
      </c>
      <c r="C91" s="136" t="s">
        <v>39</v>
      </c>
      <c r="D91" s="136" t="s">
        <v>1068</v>
      </c>
      <c r="E91" s="136" t="s">
        <v>1069</v>
      </c>
      <c r="F91" s="78" t="s">
        <v>73</v>
      </c>
      <c r="G91" s="221"/>
      <c r="H91" s="221"/>
      <c r="I91" s="221"/>
      <c r="J91" s="221"/>
      <c r="K91" s="221"/>
      <c r="L91" s="221"/>
      <c r="M91" s="221"/>
      <c r="N91" s="221"/>
      <c r="O91" s="221"/>
      <c r="P91" s="221"/>
      <c r="Q91" s="221"/>
      <c r="R91" s="221" t="s">
        <v>815</v>
      </c>
      <c r="S91" s="221"/>
      <c r="T91" s="221"/>
      <c r="U91" s="222"/>
      <c r="V91" s="222"/>
      <c r="W91" s="223"/>
      <c r="X91" s="223"/>
      <c r="Y91" s="222"/>
      <c r="Z91" s="222"/>
      <c r="AA91" s="223"/>
      <c r="AB91" s="223"/>
      <c r="AC91" s="222"/>
      <c r="AD91" s="222"/>
      <c r="AE91" s="223"/>
      <c r="AF91" s="223"/>
    </row>
    <row r="92" spans="2:32" ht="45" x14ac:dyDescent="0.25">
      <c r="B92" s="136" t="s">
        <v>32</v>
      </c>
      <c r="C92" s="136" t="s">
        <v>44</v>
      </c>
      <c r="D92" s="136" t="s">
        <v>1070</v>
      </c>
      <c r="E92" s="136" t="s">
        <v>1071</v>
      </c>
      <c r="F92" s="78" t="s">
        <v>73</v>
      </c>
      <c r="G92" s="221"/>
      <c r="H92" s="221"/>
      <c r="I92" s="221">
        <v>2018</v>
      </c>
      <c r="J92" s="221"/>
      <c r="K92" s="221"/>
      <c r="L92" s="221"/>
      <c r="M92" s="221"/>
      <c r="N92" s="221" t="s">
        <v>825</v>
      </c>
      <c r="O92" s="221" t="s">
        <v>967</v>
      </c>
      <c r="P92" s="221" t="s">
        <v>827</v>
      </c>
      <c r="Q92" s="221"/>
      <c r="R92" s="221" t="s">
        <v>73</v>
      </c>
      <c r="S92" s="221"/>
      <c r="T92" s="221"/>
      <c r="U92" s="222"/>
      <c r="V92" s="222">
        <v>47767.828530000006</v>
      </c>
      <c r="W92" s="223">
        <v>14000</v>
      </c>
      <c r="X92" s="223"/>
      <c r="Y92" s="222"/>
      <c r="Z92" s="222">
        <v>7917.2644861774079</v>
      </c>
      <c r="AA92" s="223">
        <v>14000</v>
      </c>
      <c r="AB92" s="223"/>
      <c r="AC92" s="222"/>
      <c r="AD92" s="222">
        <v>6086.0524761774086</v>
      </c>
      <c r="AE92" s="223">
        <v>14000</v>
      </c>
      <c r="AF92" s="223"/>
    </row>
    <row r="93" spans="2:32" ht="30" x14ac:dyDescent="0.25">
      <c r="B93" s="136" t="s">
        <v>32</v>
      </c>
      <c r="C93" s="136" t="s">
        <v>44</v>
      </c>
      <c r="D93" s="136" t="s">
        <v>1072</v>
      </c>
      <c r="E93" s="136" t="s">
        <v>1073</v>
      </c>
      <c r="F93" s="78" t="s">
        <v>73</v>
      </c>
      <c r="G93" s="221"/>
      <c r="H93" s="221"/>
      <c r="I93" s="221"/>
      <c r="J93" s="221"/>
      <c r="K93" s="221"/>
      <c r="L93" s="221"/>
      <c r="M93" s="221"/>
      <c r="N93" s="221"/>
      <c r="O93" s="221"/>
      <c r="P93" s="221"/>
      <c r="Q93" s="221"/>
      <c r="R93" s="221" t="s">
        <v>815</v>
      </c>
      <c r="S93" s="221"/>
      <c r="T93" s="221"/>
      <c r="U93" s="222"/>
      <c r="V93" s="222"/>
      <c r="W93" s="223"/>
      <c r="X93" s="223"/>
      <c r="Y93" s="222"/>
      <c r="Z93" s="222"/>
      <c r="AA93" s="223"/>
      <c r="AB93" s="223"/>
      <c r="AC93" s="222"/>
      <c r="AD93" s="222"/>
      <c r="AE93" s="223"/>
      <c r="AF93" s="223"/>
    </row>
    <row r="94" spans="2:32" x14ac:dyDescent="0.25">
      <c r="B94" s="136" t="s">
        <v>32</v>
      </c>
      <c r="C94" s="136" t="s">
        <v>44</v>
      </c>
      <c r="D94" s="136" t="s">
        <v>1074</v>
      </c>
      <c r="E94" s="136" t="s">
        <v>1075</v>
      </c>
      <c r="F94" s="78" t="s">
        <v>73</v>
      </c>
      <c r="G94" s="221"/>
      <c r="H94" s="221"/>
      <c r="I94" s="221"/>
      <c r="J94" s="221"/>
      <c r="K94" s="221"/>
      <c r="L94" s="221"/>
      <c r="M94" s="221"/>
      <c r="N94" s="221"/>
      <c r="O94" s="221"/>
      <c r="P94" s="221"/>
      <c r="Q94" s="221"/>
      <c r="R94" s="221" t="s">
        <v>815</v>
      </c>
      <c r="S94" s="221"/>
      <c r="T94" s="221"/>
      <c r="U94" s="222"/>
      <c r="V94" s="222"/>
      <c r="W94" s="223"/>
      <c r="X94" s="223"/>
      <c r="Y94" s="222"/>
      <c r="Z94" s="222"/>
      <c r="AA94" s="223"/>
      <c r="AB94" s="223"/>
      <c r="AC94" s="222"/>
      <c r="AD94" s="222"/>
      <c r="AE94" s="223"/>
      <c r="AF94" s="223"/>
    </row>
    <row r="95" spans="2:32" ht="45" x14ac:dyDescent="0.25">
      <c r="B95" s="136" t="s">
        <v>32</v>
      </c>
      <c r="C95" s="136" t="s">
        <v>45</v>
      </c>
      <c r="D95" s="136" t="s">
        <v>1076</v>
      </c>
      <c r="E95" s="136" t="s">
        <v>1077</v>
      </c>
      <c r="F95" s="78" t="s">
        <v>1078</v>
      </c>
      <c r="G95" s="221"/>
      <c r="H95" s="221"/>
      <c r="I95" s="221">
        <v>2018</v>
      </c>
      <c r="J95" s="221"/>
      <c r="K95" s="221"/>
      <c r="L95" s="221"/>
      <c r="M95" s="221"/>
      <c r="N95" s="221" t="s">
        <v>825</v>
      </c>
      <c r="O95" s="221" t="s">
        <v>848</v>
      </c>
      <c r="P95" s="221" t="s">
        <v>827</v>
      </c>
      <c r="Q95" s="221" t="s">
        <v>1079</v>
      </c>
      <c r="R95" s="221" t="s">
        <v>73</v>
      </c>
      <c r="S95" s="221"/>
      <c r="T95" s="221"/>
      <c r="U95" s="222"/>
      <c r="V95" s="222">
        <v>615.66749000000004</v>
      </c>
      <c r="W95" s="223">
        <v>14000</v>
      </c>
      <c r="X95" s="223"/>
      <c r="Y95" s="222"/>
      <c r="Z95" s="222">
        <v>2544.9991227515316</v>
      </c>
      <c r="AA95" s="223">
        <v>14000</v>
      </c>
      <c r="AB95" s="223"/>
      <c r="AC95" s="222"/>
      <c r="AD95" s="222">
        <v>1956.914844263636</v>
      </c>
      <c r="AE95" s="223">
        <v>14000</v>
      </c>
      <c r="AF95" s="223"/>
    </row>
    <row r="96" spans="2:32" ht="30" x14ac:dyDescent="0.25">
      <c r="B96" s="136" t="s">
        <v>32</v>
      </c>
      <c r="C96" s="136" t="s">
        <v>45</v>
      </c>
      <c r="D96" s="136" t="s">
        <v>1080</v>
      </c>
      <c r="E96" s="136" t="s">
        <v>1081</v>
      </c>
      <c r="F96" s="78" t="s">
        <v>73</v>
      </c>
      <c r="G96" s="221"/>
      <c r="H96" s="221"/>
      <c r="I96" s="221"/>
      <c r="J96" s="221"/>
      <c r="K96" s="221"/>
      <c r="L96" s="221"/>
      <c r="M96" s="221"/>
      <c r="N96" s="221"/>
      <c r="O96" s="221"/>
      <c r="P96" s="221"/>
      <c r="Q96" s="221"/>
      <c r="R96" s="221" t="s">
        <v>815</v>
      </c>
      <c r="S96" s="221"/>
      <c r="T96" s="221"/>
      <c r="U96" s="222"/>
      <c r="V96" s="222"/>
      <c r="W96" s="223"/>
      <c r="X96" s="223"/>
      <c r="Y96" s="222"/>
      <c r="Z96" s="222"/>
      <c r="AA96" s="223"/>
      <c r="AB96" s="223"/>
      <c r="AC96" s="222"/>
      <c r="AD96" s="222"/>
      <c r="AE96" s="223"/>
      <c r="AF96" s="223"/>
    </row>
    <row r="97" spans="2:32" x14ac:dyDescent="0.25">
      <c r="B97" s="136" t="s">
        <v>32</v>
      </c>
      <c r="C97" s="136" t="s">
        <v>45</v>
      </c>
      <c r="D97" s="136" t="s">
        <v>1082</v>
      </c>
      <c r="E97" s="136" t="s">
        <v>1083</v>
      </c>
      <c r="F97" s="78" t="s">
        <v>73</v>
      </c>
      <c r="G97" s="221"/>
      <c r="H97" s="221"/>
      <c r="I97" s="221"/>
      <c r="J97" s="221"/>
      <c r="K97" s="221"/>
      <c r="L97" s="221"/>
      <c r="M97" s="221"/>
      <c r="N97" s="221"/>
      <c r="O97" s="221"/>
      <c r="P97" s="221"/>
      <c r="Q97" s="221"/>
      <c r="R97" s="221" t="s">
        <v>815</v>
      </c>
      <c r="S97" s="221"/>
      <c r="T97" s="221"/>
      <c r="U97" s="222"/>
      <c r="V97" s="222"/>
      <c r="W97" s="223"/>
      <c r="X97" s="223"/>
      <c r="Y97" s="222"/>
      <c r="Z97" s="222"/>
      <c r="AA97" s="223"/>
      <c r="AB97" s="223"/>
      <c r="AC97" s="222"/>
      <c r="AD97" s="222"/>
      <c r="AE97" s="223"/>
      <c r="AF97" s="223"/>
    </row>
    <row r="98" spans="2:32" ht="30" x14ac:dyDescent="0.25">
      <c r="B98" s="136" t="s">
        <v>32</v>
      </c>
      <c r="C98" s="136" t="s">
        <v>45</v>
      </c>
      <c r="D98" s="136" t="s">
        <v>1084</v>
      </c>
      <c r="E98" s="136" t="s">
        <v>1085</v>
      </c>
      <c r="F98" s="78" t="s">
        <v>73</v>
      </c>
      <c r="G98" s="221"/>
      <c r="H98" s="221"/>
      <c r="I98" s="221"/>
      <c r="J98" s="221"/>
      <c r="K98" s="221"/>
      <c r="L98" s="221"/>
      <c r="M98" s="221"/>
      <c r="N98" s="221"/>
      <c r="O98" s="221"/>
      <c r="P98" s="221"/>
      <c r="Q98" s="221"/>
      <c r="R98" s="221" t="s">
        <v>815</v>
      </c>
      <c r="S98" s="221"/>
      <c r="T98" s="221"/>
      <c r="U98" s="222"/>
      <c r="V98" s="222"/>
      <c r="W98" s="223"/>
      <c r="X98" s="223"/>
      <c r="Y98" s="222"/>
      <c r="Z98" s="222"/>
      <c r="AA98" s="223"/>
      <c r="AB98" s="223"/>
      <c r="AC98" s="222"/>
      <c r="AD98" s="222"/>
      <c r="AE98" s="223"/>
      <c r="AF98" s="223"/>
    </row>
    <row r="99" spans="2:32" ht="45" x14ac:dyDescent="0.25">
      <c r="B99" s="136" t="s">
        <v>32</v>
      </c>
      <c r="C99" s="136" t="s">
        <v>45</v>
      </c>
      <c r="D99" s="136" t="s">
        <v>1086</v>
      </c>
      <c r="E99" s="136" t="s">
        <v>1087</v>
      </c>
      <c r="F99" s="78" t="s">
        <v>73</v>
      </c>
      <c r="G99" s="221"/>
      <c r="H99" s="221"/>
      <c r="I99" s="221">
        <v>2018</v>
      </c>
      <c r="J99" s="221"/>
      <c r="K99" s="221"/>
      <c r="L99" s="221"/>
      <c r="M99" s="221"/>
      <c r="N99" s="221" t="s">
        <v>825</v>
      </c>
      <c r="O99" s="221" t="s">
        <v>826</v>
      </c>
      <c r="P99" s="221" t="s">
        <v>827</v>
      </c>
      <c r="Q99" s="221"/>
      <c r="R99" s="221" t="s">
        <v>73</v>
      </c>
      <c r="S99" s="221"/>
      <c r="T99" s="221"/>
      <c r="U99" s="222"/>
      <c r="V99" s="222">
        <v>5325.2521500000003</v>
      </c>
      <c r="W99" s="223">
        <v>14000</v>
      </c>
      <c r="X99" s="223"/>
      <c r="Y99" s="222">
        <v>200</v>
      </c>
      <c r="Z99" s="222">
        <v>11567.681088098661</v>
      </c>
      <c r="AA99" s="223">
        <v>14000</v>
      </c>
      <c r="AB99" s="223"/>
      <c r="AC99" s="222">
        <v>600</v>
      </c>
      <c r="AD99" s="222">
        <v>11970.616323580243</v>
      </c>
      <c r="AE99" s="223">
        <v>14000</v>
      </c>
      <c r="AF99" s="223"/>
    </row>
    <row r="100" spans="2:32" ht="30" x14ac:dyDescent="0.25">
      <c r="B100" s="136" t="s">
        <v>32</v>
      </c>
      <c r="C100" s="136" t="s">
        <v>45</v>
      </c>
      <c r="D100" s="136" t="s">
        <v>1088</v>
      </c>
      <c r="E100" s="136" t="s">
        <v>1089</v>
      </c>
      <c r="F100" s="78" t="s">
        <v>73</v>
      </c>
      <c r="G100" s="221"/>
      <c r="H100" s="221"/>
      <c r="I100" s="221"/>
      <c r="J100" s="221"/>
      <c r="K100" s="221"/>
      <c r="L100" s="221"/>
      <c r="M100" s="221"/>
      <c r="N100" s="221"/>
      <c r="O100" s="221"/>
      <c r="P100" s="221"/>
      <c r="Q100" s="221"/>
      <c r="R100" s="221" t="s">
        <v>815</v>
      </c>
      <c r="S100" s="221"/>
      <c r="T100" s="221"/>
      <c r="U100" s="222"/>
      <c r="V100" s="222"/>
      <c r="W100" s="223"/>
      <c r="X100" s="223"/>
      <c r="Y100" s="222"/>
      <c r="Z100" s="222"/>
      <c r="AA100" s="223"/>
      <c r="AB100" s="223"/>
      <c r="AC100" s="222"/>
      <c r="AD100" s="222"/>
      <c r="AE100" s="223"/>
      <c r="AF100" s="223"/>
    </row>
    <row r="101" spans="2:32" ht="60" x14ac:dyDescent="0.25">
      <c r="B101" s="136" t="s">
        <v>32</v>
      </c>
      <c r="C101" s="136" t="s">
        <v>47</v>
      </c>
      <c r="D101" s="136" t="s">
        <v>1090</v>
      </c>
      <c r="E101" s="136" t="s">
        <v>1091</v>
      </c>
      <c r="F101" s="78" t="s">
        <v>1092</v>
      </c>
      <c r="G101" s="221"/>
      <c r="H101" s="221"/>
      <c r="I101" s="221">
        <v>2018</v>
      </c>
      <c r="J101" s="221"/>
      <c r="K101" s="221"/>
      <c r="L101" s="221"/>
      <c r="M101" s="221"/>
      <c r="N101" s="221" t="s">
        <v>825</v>
      </c>
      <c r="O101" s="221" t="s">
        <v>826</v>
      </c>
      <c r="P101" s="221" t="s">
        <v>827</v>
      </c>
      <c r="Q101" s="221" t="s">
        <v>1093</v>
      </c>
      <c r="R101" s="221" t="s">
        <v>73</v>
      </c>
      <c r="S101" s="221" t="s">
        <v>1094</v>
      </c>
      <c r="T101" s="221"/>
      <c r="U101" s="222"/>
      <c r="V101" s="222">
        <v>141.94125000000003</v>
      </c>
      <c r="W101" s="223"/>
      <c r="X101" s="223">
        <v>9</v>
      </c>
      <c r="Y101" s="222"/>
      <c r="Z101" s="222">
        <v>109.95849868497103</v>
      </c>
      <c r="AA101" s="223"/>
      <c r="AB101" s="223">
        <v>18</v>
      </c>
      <c r="AC101" s="222"/>
      <c r="AD101" s="222">
        <v>109.95849868497103</v>
      </c>
      <c r="AE101" s="223"/>
      <c r="AF101" s="223">
        <v>18</v>
      </c>
    </row>
    <row r="102" spans="2:32" ht="60" x14ac:dyDescent="0.25">
      <c r="B102" s="136" t="s">
        <v>32</v>
      </c>
      <c r="C102" s="136" t="s">
        <v>47</v>
      </c>
      <c r="D102" s="136" t="s">
        <v>1095</v>
      </c>
      <c r="E102" s="136" t="s">
        <v>1091</v>
      </c>
      <c r="F102" s="78" t="s">
        <v>1096</v>
      </c>
      <c r="G102" s="221"/>
      <c r="H102" s="221"/>
      <c r="I102" s="221">
        <v>2018</v>
      </c>
      <c r="J102" s="221"/>
      <c r="K102" s="221"/>
      <c r="L102" s="221"/>
      <c r="M102" s="221"/>
      <c r="N102" s="221" t="s">
        <v>825</v>
      </c>
      <c r="O102" s="221" t="s">
        <v>1097</v>
      </c>
      <c r="P102" s="221" t="s">
        <v>827</v>
      </c>
      <c r="Q102" s="221" t="s">
        <v>1093</v>
      </c>
      <c r="R102" s="221" t="s">
        <v>73</v>
      </c>
      <c r="S102" s="221"/>
      <c r="T102" s="221"/>
      <c r="U102" s="222"/>
      <c r="V102" s="222">
        <v>1654.7837799999998</v>
      </c>
      <c r="W102" s="223">
        <v>14000</v>
      </c>
      <c r="X102" s="223"/>
      <c r="Y102" s="222"/>
      <c r="Z102" s="222">
        <v>3820.573617925179</v>
      </c>
      <c r="AA102" s="223">
        <v>14000</v>
      </c>
      <c r="AB102" s="223"/>
      <c r="AC102" s="222"/>
      <c r="AD102" s="222">
        <v>3903.7416179251791</v>
      </c>
      <c r="AE102" s="223">
        <v>14000</v>
      </c>
      <c r="AF102" s="223"/>
    </row>
    <row r="103" spans="2:32" ht="45" x14ac:dyDescent="0.25">
      <c r="B103" s="136" t="s">
        <v>32</v>
      </c>
      <c r="C103" s="136" t="s">
        <v>47</v>
      </c>
      <c r="D103" s="136" t="s">
        <v>1098</v>
      </c>
      <c r="E103" s="136" t="s">
        <v>1091</v>
      </c>
      <c r="F103" s="78" t="s">
        <v>1099</v>
      </c>
      <c r="G103" s="221"/>
      <c r="H103" s="221"/>
      <c r="I103" s="221">
        <v>2018</v>
      </c>
      <c r="J103" s="221"/>
      <c r="K103" s="221"/>
      <c r="L103" s="221"/>
      <c r="M103" s="221"/>
      <c r="N103" s="221" t="s">
        <v>825</v>
      </c>
      <c r="O103" s="221" t="s">
        <v>844</v>
      </c>
      <c r="P103" s="221" t="s">
        <v>827</v>
      </c>
      <c r="Q103" s="221"/>
      <c r="R103" s="221" t="s">
        <v>73</v>
      </c>
      <c r="S103" s="221" t="s">
        <v>1100</v>
      </c>
      <c r="T103" s="221"/>
      <c r="U103" s="222"/>
      <c r="V103" s="222"/>
      <c r="W103" s="223"/>
      <c r="X103" s="223">
        <v>5</v>
      </c>
      <c r="Y103" s="222"/>
      <c r="Z103" s="222">
        <v>1433.9999999999995</v>
      </c>
      <c r="AA103" s="223"/>
      <c r="AB103" s="223">
        <v>4</v>
      </c>
      <c r="AC103" s="222"/>
      <c r="AD103" s="222">
        <v>1464.9999999999995</v>
      </c>
      <c r="AE103" s="223"/>
      <c r="AF103" s="223">
        <v>3</v>
      </c>
    </row>
    <row r="104" spans="2:32" ht="30" x14ac:dyDescent="0.25">
      <c r="B104" s="136" t="s">
        <v>32</v>
      </c>
      <c r="C104" s="136" t="s">
        <v>47</v>
      </c>
      <c r="D104" s="136" t="s">
        <v>1101</v>
      </c>
      <c r="E104" s="136" t="s">
        <v>1102</v>
      </c>
      <c r="F104" s="78" t="s">
        <v>73</v>
      </c>
      <c r="G104" s="221"/>
      <c r="H104" s="221"/>
      <c r="I104" s="221"/>
      <c r="J104" s="221"/>
      <c r="K104" s="221"/>
      <c r="L104" s="221"/>
      <c r="M104" s="221"/>
      <c r="N104" s="221"/>
      <c r="O104" s="221"/>
      <c r="P104" s="221"/>
      <c r="Q104" s="221"/>
      <c r="R104" s="221" t="s">
        <v>815</v>
      </c>
      <c r="S104" s="221"/>
      <c r="T104" s="221"/>
      <c r="U104" s="222"/>
      <c r="V104" s="222"/>
      <c r="W104" s="223"/>
      <c r="X104" s="223"/>
      <c r="Y104" s="222"/>
      <c r="Z104" s="222"/>
      <c r="AA104" s="223"/>
      <c r="AB104" s="223"/>
      <c r="AC104" s="222"/>
      <c r="AD104" s="222"/>
      <c r="AE104" s="223"/>
      <c r="AF104" s="223"/>
    </row>
    <row r="105" spans="2:32" ht="45" x14ac:dyDescent="0.25">
      <c r="B105" s="136" t="s">
        <v>32</v>
      </c>
      <c r="C105" s="136" t="s">
        <v>47</v>
      </c>
      <c r="D105" s="136" t="s">
        <v>1103</v>
      </c>
      <c r="E105" s="136" t="s">
        <v>1104</v>
      </c>
      <c r="F105" s="78" t="s">
        <v>1105</v>
      </c>
      <c r="G105" s="221"/>
      <c r="H105" s="221"/>
      <c r="I105" s="221">
        <v>2020</v>
      </c>
      <c r="J105" s="221"/>
      <c r="K105" s="221"/>
      <c r="L105" s="223">
        <v>1961.6508698687032</v>
      </c>
      <c r="M105" s="223">
        <v>3306.4653255106273</v>
      </c>
      <c r="N105" s="221" t="s">
        <v>825</v>
      </c>
      <c r="O105" s="221" t="s">
        <v>848</v>
      </c>
      <c r="P105" s="221" t="s">
        <v>827</v>
      </c>
      <c r="Q105" s="221" t="s">
        <v>1106</v>
      </c>
      <c r="R105" s="221" t="s">
        <v>73</v>
      </c>
      <c r="S105" s="221" t="s">
        <v>1107</v>
      </c>
      <c r="T105" s="221"/>
      <c r="U105" s="222"/>
      <c r="V105" s="222">
        <v>2158</v>
      </c>
      <c r="W105" s="223"/>
      <c r="X105" s="223">
        <v>1</v>
      </c>
      <c r="Y105" s="222"/>
      <c r="Z105" s="222">
        <v>18000</v>
      </c>
      <c r="AA105" s="223"/>
      <c r="AB105" s="223">
        <v>5</v>
      </c>
      <c r="AC105" s="222"/>
      <c r="AD105" s="222">
        <v>18000</v>
      </c>
      <c r="AE105" s="223"/>
      <c r="AF105" s="223">
        <v>5</v>
      </c>
    </row>
    <row r="106" spans="2:32" ht="30" x14ac:dyDescent="0.25">
      <c r="B106" s="136" t="s">
        <v>32</v>
      </c>
      <c r="C106" s="136" t="s">
        <v>47</v>
      </c>
      <c r="D106" s="136" t="s">
        <v>1108</v>
      </c>
      <c r="E106" s="136" t="s">
        <v>1109</v>
      </c>
      <c r="F106" s="78" t="s">
        <v>73</v>
      </c>
      <c r="G106" s="221"/>
      <c r="H106" s="221"/>
      <c r="I106" s="221"/>
      <c r="J106" s="221"/>
      <c r="K106" s="221"/>
      <c r="L106" s="221"/>
      <c r="M106" s="221"/>
      <c r="N106" s="221"/>
      <c r="O106" s="221"/>
      <c r="P106" s="221"/>
      <c r="Q106" s="221"/>
      <c r="R106" s="221" t="s">
        <v>815</v>
      </c>
      <c r="S106" s="221"/>
      <c r="T106" s="221"/>
      <c r="U106" s="222"/>
      <c r="V106" s="222"/>
      <c r="W106" s="223"/>
      <c r="X106" s="223"/>
      <c r="Y106" s="222"/>
      <c r="Z106" s="222"/>
      <c r="AA106" s="223"/>
      <c r="AB106" s="223"/>
      <c r="AC106" s="222"/>
      <c r="AD106" s="222"/>
      <c r="AE106" s="223"/>
      <c r="AF106" s="223"/>
    </row>
    <row r="107" spans="2:32" ht="75" x14ac:dyDescent="0.25">
      <c r="B107" s="136" t="s">
        <v>32</v>
      </c>
      <c r="C107" s="226"/>
      <c r="D107" s="226" t="s">
        <v>1110</v>
      </c>
      <c r="E107" s="226" t="s">
        <v>1111</v>
      </c>
      <c r="F107" s="227" t="s">
        <v>73</v>
      </c>
      <c r="G107" s="228"/>
      <c r="H107" s="228"/>
      <c r="I107" s="228">
        <v>2018</v>
      </c>
      <c r="J107" s="228"/>
      <c r="K107" s="228"/>
      <c r="L107" s="228"/>
      <c r="M107" s="228"/>
      <c r="N107" s="228" t="s">
        <v>825</v>
      </c>
      <c r="O107" s="228" t="s">
        <v>832</v>
      </c>
      <c r="P107" s="228" t="s">
        <v>827</v>
      </c>
      <c r="Q107" s="228"/>
      <c r="R107" s="228" t="s">
        <v>73</v>
      </c>
      <c r="S107" s="228"/>
      <c r="T107" s="228" t="s">
        <v>1112</v>
      </c>
      <c r="U107" s="229">
        <v>1854.56918</v>
      </c>
      <c r="V107" s="229">
        <v>158.9205400000001</v>
      </c>
      <c r="W107" s="230">
        <v>14000</v>
      </c>
      <c r="X107" s="230"/>
      <c r="Y107" s="229">
        <v>8357.1863866376189</v>
      </c>
      <c r="Z107" s="229"/>
      <c r="AA107" s="230">
        <v>14000</v>
      </c>
      <c r="AB107" s="230"/>
      <c r="AC107" s="229">
        <v>1545.5157419671527</v>
      </c>
      <c r="AD107" s="229"/>
      <c r="AE107" s="230">
        <v>14000</v>
      </c>
      <c r="AF107" s="230"/>
    </row>
    <row r="110" spans="2:32" x14ac:dyDescent="0.25">
      <c r="U110" s="231"/>
      <c r="V110" s="231"/>
      <c r="Y110" s="232"/>
      <c r="Z110" s="232"/>
      <c r="AC110" s="232"/>
      <c r="AD110" s="232"/>
    </row>
    <row r="112" spans="2:32" x14ac:dyDescent="0.25">
      <c r="U112" s="233"/>
    </row>
  </sheetData>
  <autoFilter ref="A7:AF107" xr:uid="{3256F59D-9B42-45E9-911A-2FFE5092FE90}"/>
  <dataValidations count="2">
    <dataValidation type="custom" operator="greaterThanOrEqual" allowBlank="1" showInputMessage="1" showErrorMessage="1" error="This cell only accepts a number of &quot;NA&quot;_x000a_" sqref="U8:AF107 I8:M107" xr:uid="{873C7773-B17C-4822-983F-B4A647BD7040}">
      <formula1>OR(AND(ISNUMBER(I8), I8&gt;=0), I8 ="NA")</formula1>
    </dataValidation>
    <dataValidation type="list" allowBlank="1" showInputMessage="1" showErrorMessage="1" sqref="B108:D117" xr:uid="{B957F0F6-2A09-4217-83E5-9B8F8691BC72}">
      <formula1>#REF!</formula1>
    </dataValidation>
  </dataValidations>
  <pageMargins left="0.7" right="0.7" top="0.75" bottom="0.75" header="0.3" footer="0.3"/>
  <pageSetup paperSize="3"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85"/>
  <sheetViews>
    <sheetView tabSelected="1" view="pageBreakPreview" topLeftCell="D64" zoomScale="85" zoomScaleNormal="40" zoomScaleSheetLayoutView="85" zoomScalePageLayoutView="40" workbookViewId="0">
      <selection activeCell="M79" sqref="M79"/>
    </sheetView>
  </sheetViews>
  <sheetFormatPr defaultColWidth="0" defaultRowHeight="15" outlineLevelCol="1" x14ac:dyDescent="0.25"/>
  <cols>
    <col min="1" max="1" width="5.5703125" style="8" customWidth="1"/>
    <col min="2" max="2" width="37.140625" style="1" customWidth="1"/>
    <col min="3" max="3" width="35.42578125" style="8" bestFit="1" customWidth="1"/>
    <col min="4" max="4" width="125.42578125" style="8" customWidth="1"/>
    <col min="5" max="7" width="10.7109375" style="8" bestFit="1" customWidth="1"/>
    <col min="8" max="8" width="10.28515625" style="8" bestFit="1" customWidth="1"/>
    <col min="9" max="9" width="10.140625" style="8" customWidth="1"/>
    <col min="10" max="13" width="9.140625" style="8" customWidth="1"/>
    <col min="14" max="21" width="9.140625" style="8" customWidth="1" outlineLevel="1"/>
    <col min="22" max="22" width="56" style="1" customWidth="1"/>
    <col min="23" max="23" width="107.42578125" style="1" customWidth="1"/>
    <col min="24" max="26" width="9.140625" style="8" customWidth="1"/>
    <col min="27" max="16384" width="0" style="8" hidden="1"/>
  </cols>
  <sheetData>
    <row r="1" spans="2:23" ht="15.75" thickBot="1" x14ac:dyDescent="0.3"/>
    <row r="2" spans="2:23" x14ac:dyDescent="0.25">
      <c r="B2" s="14" t="s">
        <v>48</v>
      </c>
      <c r="C2" s="19" t="str">
        <f>IF('Quarterly Submission Guide'!$D$20 = "", "",'Quarterly Submission Guide'!$D$20)</f>
        <v>Southern California Edison Company</v>
      </c>
      <c r="D2" s="57" t="s">
        <v>53</v>
      </c>
    </row>
    <row r="3" spans="2:23" x14ac:dyDescent="0.25">
      <c r="B3" s="15" t="s">
        <v>54</v>
      </c>
      <c r="C3" s="13">
        <v>1</v>
      </c>
      <c r="D3" s="58" t="s">
        <v>55</v>
      </c>
    </row>
    <row r="4" spans="2:23" ht="15.75" thickBot="1" x14ac:dyDescent="0.3">
      <c r="B4" s="16" t="s">
        <v>52</v>
      </c>
      <c r="C4" s="30">
        <v>44232</v>
      </c>
      <c r="D4" s="56"/>
    </row>
    <row r="5" spans="2:23" x14ac:dyDescent="0.25">
      <c r="M5" s="61"/>
      <c r="N5" s="61" t="s">
        <v>56</v>
      </c>
    </row>
    <row r="6" spans="2:23" x14ac:dyDescent="0.25">
      <c r="B6" s="3" t="s">
        <v>57</v>
      </c>
      <c r="C6" s="2"/>
      <c r="D6" s="2"/>
      <c r="E6" s="2"/>
      <c r="F6" s="2"/>
      <c r="G6" s="2"/>
      <c r="H6" s="2"/>
      <c r="I6" s="2"/>
      <c r="J6" s="4">
        <v>1</v>
      </c>
      <c r="K6" s="4">
        <v>2</v>
      </c>
      <c r="L6" s="4">
        <v>3</v>
      </c>
      <c r="M6" s="4">
        <v>4</v>
      </c>
      <c r="N6" s="4">
        <v>1</v>
      </c>
      <c r="O6" s="4">
        <v>2</v>
      </c>
      <c r="P6" s="4">
        <v>3</v>
      </c>
      <c r="Q6" s="4">
        <v>4</v>
      </c>
      <c r="R6" s="4">
        <v>1</v>
      </c>
      <c r="S6" s="4">
        <v>2</v>
      </c>
      <c r="T6" s="4">
        <v>3</v>
      </c>
      <c r="U6" s="4">
        <v>4</v>
      </c>
      <c r="V6" s="7"/>
      <c r="W6" s="204"/>
    </row>
    <row r="7" spans="2:23" x14ac:dyDescent="0.25">
      <c r="B7" s="5" t="s">
        <v>58</v>
      </c>
      <c r="C7" s="6" t="s">
        <v>59</v>
      </c>
      <c r="D7" s="6" t="s">
        <v>60</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61</v>
      </c>
      <c r="W7" s="5" t="s">
        <v>62</v>
      </c>
    </row>
    <row r="8" spans="2:23" ht="45" x14ac:dyDescent="0.25">
      <c r="B8" s="11" t="s">
        <v>63</v>
      </c>
      <c r="C8" s="9" t="s">
        <v>64</v>
      </c>
      <c r="D8" s="11" t="s">
        <v>65</v>
      </c>
      <c r="E8" s="167">
        <v>9729.4195015659952</v>
      </c>
      <c r="F8" s="167">
        <v>9733.9281783963925</v>
      </c>
      <c r="G8" s="167">
        <v>9737.8944580141106</v>
      </c>
      <c r="H8" s="167">
        <v>9750.7763918152468</v>
      </c>
      <c r="I8" s="167">
        <v>9813.8300677892294</v>
      </c>
      <c r="J8" s="168">
        <v>1587.2237434289348</v>
      </c>
      <c r="K8" s="168">
        <v>6954.0746637627981</v>
      </c>
      <c r="L8" s="168">
        <v>1249.9204767939227</v>
      </c>
      <c r="M8" s="166">
        <v>233.12910197477169</v>
      </c>
      <c r="N8" s="111"/>
      <c r="O8" s="111"/>
      <c r="P8" s="111"/>
      <c r="Q8" s="111"/>
      <c r="R8" s="111"/>
      <c r="S8" s="111"/>
      <c r="T8" s="111"/>
      <c r="U8" s="111"/>
      <c r="V8" s="11" t="s">
        <v>66</v>
      </c>
      <c r="W8" s="201" t="s">
        <v>67</v>
      </c>
    </row>
    <row r="9" spans="2:23" x14ac:dyDescent="0.25">
      <c r="B9" s="35"/>
      <c r="C9" s="36" t="s">
        <v>68</v>
      </c>
      <c r="D9" s="35" t="s">
        <v>69</v>
      </c>
      <c r="E9" s="165">
        <v>1986.0212940514757</v>
      </c>
      <c r="F9" s="165">
        <v>2425.4308359733877</v>
      </c>
      <c r="G9" s="165">
        <v>2048.6342722901559</v>
      </c>
      <c r="H9" s="165">
        <v>2549.7075973285591</v>
      </c>
      <c r="I9" s="165">
        <v>15215.089311302443</v>
      </c>
      <c r="J9" s="166">
        <v>3099.7897022611</v>
      </c>
      <c r="K9" s="166">
        <v>4768.8520715089035</v>
      </c>
      <c r="L9" s="166">
        <v>4748.9489236647769</v>
      </c>
      <c r="M9" s="166">
        <v>3831.9489636612902</v>
      </c>
      <c r="N9" s="114"/>
      <c r="O9" s="114"/>
      <c r="P9" s="114"/>
      <c r="Q9" s="114"/>
      <c r="R9" s="114"/>
      <c r="S9" s="114"/>
      <c r="T9" s="114"/>
      <c r="U9" s="114"/>
      <c r="V9" s="35" t="s">
        <v>66</v>
      </c>
      <c r="W9" s="203" t="s">
        <v>70</v>
      </c>
    </row>
    <row r="10" spans="2:23" ht="90" x14ac:dyDescent="0.25">
      <c r="B10" s="35"/>
      <c r="C10" s="36"/>
      <c r="D10" s="35" t="s">
        <v>71</v>
      </c>
      <c r="E10" s="165">
        <v>1986.0212940514757</v>
      </c>
      <c r="F10" s="165">
        <v>2425.4308359733877</v>
      </c>
      <c r="G10" s="165">
        <v>2048.6342722901559</v>
      </c>
      <c r="H10" s="165">
        <v>1617.9708854226992</v>
      </c>
      <c r="I10" s="165">
        <v>1905.8482060522995</v>
      </c>
      <c r="J10" s="210">
        <v>518.43003584414475</v>
      </c>
      <c r="K10" s="210">
        <v>1351.7555534744831</v>
      </c>
      <c r="L10" s="210">
        <v>47.764854541581109</v>
      </c>
      <c r="M10" s="210">
        <v>3.5594817082086703</v>
      </c>
      <c r="N10" s="114"/>
      <c r="O10" s="114"/>
      <c r="P10" s="114"/>
      <c r="Q10" s="114"/>
      <c r="R10" s="114"/>
      <c r="S10" s="114"/>
      <c r="T10" s="114"/>
      <c r="U10" s="114"/>
      <c r="V10" s="35"/>
      <c r="W10" s="203" t="s">
        <v>1137</v>
      </c>
    </row>
    <row r="11" spans="2:23" ht="45" x14ac:dyDescent="0.25">
      <c r="B11" s="35"/>
      <c r="C11" s="36"/>
      <c r="D11" s="35" t="s">
        <v>72</v>
      </c>
      <c r="E11" s="200" t="s">
        <v>73</v>
      </c>
      <c r="F11" s="200" t="s">
        <v>73</v>
      </c>
      <c r="G11" s="200" t="s">
        <v>73</v>
      </c>
      <c r="H11" s="165">
        <v>931.73671190586003</v>
      </c>
      <c r="I11" s="165">
        <v>9448.0509474885475</v>
      </c>
      <c r="J11" s="209" t="s">
        <v>73</v>
      </c>
      <c r="K11" s="209" t="s">
        <v>73</v>
      </c>
      <c r="L11" s="209" t="s">
        <v>73</v>
      </c>
      <c r="M11" s="209" t="s">
        <v>73</v>
      </c>
      <c r="N11" s="114"/>
      <c r="O11" s="114"/>
      <c r="P11" s="114"/>
      <c r="Q11" s="114"/>
      <c r="R11" s="114"/>
      <c r="S11" s="114"/>
      <c r="T11" s="114"/>
      <c r="U11" s="114"/>
      <c r="V11" s="35"/>
      <c r="W11" s="206" t="s">
        <v>67</v>
      </c>
    </row>
    <row r="12" spans="2:23" ht="45" x14ac:dyDescent="0.25">
      <c r="B12" s="35"/>
      <c r="C12" s="36"/>
      <c r="D12" s="35" t="s">
        <v>74</v>
      </c>
      <c r="E12" s="200" t="s">
        <v>73</v>
      </c>
      <c r="F12" s="200" t="s">
        <v>73</v>
      </c>
      <c r="G12" s="200" t="s">
        <v>73</v>
      </c>
      <c r="H12" s="165" t="s">
        <v>73</v>
      </c>
      <c r="I12" s="165" t="s">
        <v>73</v>
      </c>
      <c r="J12" s="211">
        <v>154.10966641695535</v>
      </c>
      <c r="K12" s="211">
        <v>989.84651803441977</v>
      </c>
      <c r="L12" s="211">
        <v>2273.934069123196</v>
      </c>
      <c r="M12" s="211">
        <v>1401.1394819530815</v>
      </c>
      <c r="N12" s="114"/>
      <c r="O12" s="114"/>
      <c r="P12" s="114"/>
      <c r="Q12" s="114"/>
      <c r="R12" s="114"/>
      <c r="S12" s="114"/>
      <c r="T12" s="114"/>
      <c r="U12" s="114"/>
      <c r="V12" s="35"/>
      <c r="W12" s="206" t="s">
        <v>67</v>
      </c>
    </row>
    <row r="13" spans="2:23" ht="75" x14ac:dyDescent="0.25">
      <c r="B13" s="35"/>
      <c r="C13" s="36"/>
      <c r="D13" s="35" t="s">
        <v>75</v>
      </c>
      <c r="E13" s="200" t="s">
        <v>73</v>
      </c>
      <c r="F13" s="200" t="s">
        <v>73</v>
      </c>
      <c r="G13" s="200" t="s">
        <v>73</v>
      </c>
      <c r="H13" s="165" t="s">
        <v>73</v>
      </c>
      <c r="I13" s="165">
        <v>3861.1901577615959</v>
      </c>
      <c r="J13" s="202">
        <v>2427.25</v>
      </c>
      <c r="K13" s="202">
        <v>2427.25</v>
      </c>
      <c r="L13" s="202">
        <v>2427.25</v>
      </c>
      <c r="M13" s="202">
        <v>2427.25</v>
      </c>
      <c r="N13" s="114"/>
      <c r="O13" s="114"/>
      <c r="P13" s="114"/>
      <c r="Q13" s="114"/>
      <c r="R13" s="114"/>
      <c r="S13" s="114"/>
      <c r="T13" s="114"/>
      <c r="U13" s="114"/>
      <c r="V13" s="35"/>
      <c r="W13" s="206" t="s">
        <v>1138</v>
      </c>
    </row>
    <row r="14" spans="2:23" ht="30" x14ac:dyDescent="0.25">
      <c r="B14" s="35"/>
      <c r="C14" s="36" t="s">
        <v>77</v>
      </c>
      <c r="D14" s="35" t="s">
        <v>78</v>
      </c>
      <c r="E14" s="157" t="s">
        <v>73</v>
      </c>
      <c r="F14" s="157" t="s">
        <v>73</v>
      </c>
      <c r="G14" s="157" t="s">
        <v>73</v>
      </c>
      <c r="H14" s="157">
        <v>12604.698236270546</v>
      </c>
      <c r="I14" s="157">
        <v>5662.5399000012585</v>
      </c>
      <c r="J14" s="158">
        <v>1382.4782574720571</v>
      </c>
      <c r="K14" s="158">
        <v>1382.4782574720571</v>
      </c>
      <c r="L14" s="158">
        <v>1382.4782574720571</v>
      </c>
      <c r="M14" s="162">
        <v>1382.4782574720571</v>
      </c>
      <c r="N14" s="114"/>
      <c r="O14" s="114"/>
      <c r="P14" s="114"/>
      <c r="Q14" s="114"/>
      <c r="R14" s="114"/>
      <c r="S14" s="114"/>
      <c r="T14" s="114"/>
      <c r="U14" s="114"/>
      <c r="V14" s="35" t="s">
        <v>66</v>
      </c>
      <c r="W14" s="203" t="s">
        <v>79</v>
      </c>
    </row>
    <row r="15" spans="2:23" ht="30" x14ac:dyDescent="0.25">
      <c r="B15" s="35"/>
      <c r="C15" s="36"/>
      <c r="D15" s="35" t="s">
        <v>80</v>
      </c>
      <c r="E15" s="200" t="s">
        <v>73</v>
      </c>
      <c r="F15" s="200" t="s">
        <v>73</v>
      </c>
      <c r="G15" s="200" t="s">
        <v>73</v>
      </c>
      <c r="H15" s="157">
        <v>11775</v>
      </c>
      <c r="I15" s="157">
        <v>4962</v>
      </c>
      <c r="J15" s="158">
        <v>1111.5</v>
      </c>
      <c r="K15" s="158">
        <v>1111.5</v>
      </c>
      <c r="L15" s="158">
        <v>1111.5</v>
      </c>
      <c r="M15" s="158">
        <v>1111.5</v>
      </c>
      <c r="N15" s="114"/>
      <c r="O15" s="114"/>
      <c r="P15" s="114"/>
      <c r="Q15" s="114"/>
      <c r="R15" s="114"/>
      <c r="S15" s="114"/>
      <c r="T15" s="114"/>
      <c r="U15" s="114"/>
      <c r="V15" s="35"/>
      <c r="W15" s="206" t="s">
        <v>1163</v>
      </c>
    </row>
    <row r="16" spans="2:23" ht="75" x14ac:dyDescent="0.25">
      <c r="B16" s="35"/>
      <c r="C16" s="36"/>
      <c r="D16" s="35" t="s">
        <v>82</v>
      </c>
      <c r="E16" s="200" t="s">
        <v>73</v>
      </c>
      <c r="F16" s="200" t="s">
        <v>73</v>
      </c>
      <c r="G16" s="200" t="s">
        <v>73</v>
      </c>
      <c r="H16" s="157">
        <v>829.69823627054484</v>
      </c>
      <c r="I16" s="157">
        <v>700.53990000125873</v>
      </c>
      <c r="J16" s="158">
        <v>270.97825747205718</v>
      </c>
      <c r="K16" s="158">
        <v>270.97825747205718</v>
      </c>
      <c r="L16" s="158">
        <v>270.97825747205718</v>
      </c>
      <c r="M16" s="158">
        <v>270.97825747205718</v>
      </c>
      <c r="N16" s="114"/>
      <c r="O16" s="114"/>
      <c r="P16" s="114"/>
      <c r="Q16" s="114"/>
      <c r="R16" s="114"/>
      <c r="S16" s="114"/>
      <c r="T16" s="114"/>
      <c r="U16" s="114"/>
      <c r="V16" s="35"/>
      <c r="W16" s="206" t="s">
        <v>1179</v>
      </c>
    </row>
    <row r="17" spans="2:23" x14ac:dyDescent="0.25">
      <c r="B17" s="35"/>
      <c r="C17" s="36" t="s">
        <v>83</v>
      </c>
      <c r="D17" s="35" t="s">
        <v>84</v>
      </c>
      <c r="E17" s="157">
        <v>0</v>
      </c>
      <c r="F17" s="157">
        <v>0</v>
      </c>
      <c r="G17" s="157">
        <v>3</v>
      </c>
      <c r="H17" s="157">
        <v>5</v>
      </c>
      <c r="I17" s="157">
        <v>20</v>
      </c>
      <c r="J17" s="158">
        <v>0</v>
      </c>
      <c r="K17" s="158">
        <v>18</v>
      </c>
      <c r="L17" s="158">
        <v>3</v>
      </c>
      <c r="M17" s="158">
        <v>1</v>
      </c>
      <c r="N17" s="114"/>
      <c r="O17" s="114"/>
      <c r="P17" s="114"/>
      <c r="Q17" s="114"/>
      <c r="R17" s="114"/>
      <c r="S17" s="114"/>
      <c r="T17" s="114"/>
      <c r="U17" s="114"/>
      <c r="V17" s="35" t="s">
        <v>85</v>
      </c>
      <c r="W17" s="203"/>
    </row>
    <row r="18" spans="2:23" x14ac:dyDescent="0.25">
      <c r="B18" s="35"/>
      <c r="C18" s="36" t="s">
        <v>86</v>
      </c>
      <c r="D18" s="35" t="s">
        <v>87</v>
      </c>
      <c r="E18" s="157">
        <v>2163</v>
      </c>
      <c r="F18" s="157">
        <v>3146</v>
      </c>
      <c r="G18" s="157">
        <v>3114</v>
      </c>
      <c r="H18" s="157">
        <v>2786</v>
      </c>
      <c r="I18" s="157">
        <v>3588</v>
      </c>
      <c r="J18" s="158">
        <v>644</v>
      </c>
      <c r="K18" s="158">
        <v>666</v>
      </c>
      <c r="L18" s="158">
        <v>643</v>
      </c>
      <c r="M18" s="214">
        <v>727</v>
      </c>
      <c r="N18" s="114"/>
      <c r="O18" s="114"/>
      <c r="P18" s="114"/>
      <c r="Q18" s="114"/>
      <c r="R18" s="114"/>
      <c r="S18" s="114"/>
      <c r="T18" s="114"/>
      <c r="U18" s="114"/>
      <c r="V18" s="35" t="s">
        <v>85</v>
      </c>
      <c r="W18" s="203"/>
    </row>
    <row r="19" spans="2:23" x14ac:dyDescent="0.25">
      <c r="B19" s="35"/>
      <c r="C19" s="36" t="s">
        <v>88</v>
      </c>
      <c r="D19" s="35" t="s">
        <v>89</v>
      </c>
      <c r="E19" s="157">
        <v>246</v>
      </c>
      <c r="F19" s="157">
        <v>773</v>
      </c>
      <c r="G19" s="157">
        <v>325</v>
      </c>
      <c r="H19" s="157">
        <v>211</v>
      </c>
      <c r="I19" s="157">
        <v>1170</v>
      </c>
      <c r="J19" s="158">
        <v>244</v>
      </c>
      <c r="K19" s="158">
        <v>166</v>
      </c>
      <c r="L19" s="158">
        <v>361</v>
      </c>
      <c r="M19" s="158">
        <v>275</v>
      </c>
      <c r="N19" s="114"/>
      <c r="O19" s="114"/>
      <c r="P19" s="114"/>
      <c r="Q19" s="114"/>
      <c r="R19" s="114"/>
      <c r="S19" s="114"/>
      <c r="T19" s="114"/>
      <c r="U19" s="114"/>
      <c r="V19" s="35" t="s">
        <v>85</v>
      </c>
      <c r="W19" s="203"/>
    </row>
    <row r="20" spans="2:23" x14ac:dyDescent="0.25">
      <c r="B20" s="35"/>
      <c r="C20" s="36" t="s">
        <v>90</v>
      </c>
      <c r="D20" s="35" t="s">
        <v>91</v>
      </c>
      <c r="E20" s="157">
        <v>6392</v>
      </c>
      <c r="F20" s="157">
        <v>5124</v>
      </c>
      <c r="G20" s="157">
        <v>3781</v>
      </c>
      <c r="H20" s="157">
        <v>14576</v>
      </c>
      <c r="I20" s="157">
        <v>57303</v>
      </c>
      <c r="J20" s="158">
        <v>5092</v>
      </c>
      <c r="K20" s="158">
        <v>1953</v>
      </c>
      <c r="L20" s="158">
        <v>1228</v>
      </c>
      <c r="M20" s="158">
        <v>1064</v>
      </c>
      <c r="N20" s="114"/>
      <c r="O20" s="114"/>
      <c r="P20" s="114"/>
      <c r="Q20" s="114"/>
      <c r="R20" s="114"/>
      <c r="S20" s="114"/>
      <c r="T20" s="114"/>
      <c r="U20" s="114"/>
      <c r="V20" s="35" t="s">
        <v>85</v>
      </c>
      <c r="W20" s="203"/>
    </row>
    <row r="21" spans="2:23" x14ac:dyDescent="0.25">
      <c r="B21" s="35"/>
      <c r="C21" s="36" t="s">
        <v>92</v>
      </c>
      <c r="D21" s="35" t="s">
        <v>93</v>
      </c>
      <c r="E21" s="157">
        <v>7297</v>
      </c>
      <c r="F21" s="157">
        <v>7751</v>
      </c>
      <c r="G21" s="157">
        <v>5841</v>
      </c>
      <c r="H21" s="157">
        <v>4813</v>
      </c>
      <c r="I21" s="157">
        <v>7283</v>
      </c>
      <c r="J21" s="158">
        <v>5812</v>
      </c>
      <c r="K21" s="158">
        <v>8654</v>
      </c>
      <c r="L21" s="158">
        <v>5678</v>
      </c>
      <c r="M21" s="158">
        <v>3820</v>
      </c>
      <c r="N21" s="114"/>
      <c r="O21" s="114"/>
      <c r="P21" s="114"/>
      <c r="Q21" s="114"/>
      <c r="R21" s="114"/>
      <c r="S21" s="114"/>
      <c r="T21" s="114"/>
      <c r="U21" s="114"/>
      <c r="V21" s="35" t="s">
        <v>85</v>
      </c>
      <c r="W21" s="203"/>
    </row>
    <row r="22" spans="2:23" x14ac:dyDescent="0.25">
      <c r="B22" s="35"/>
      <c r="C22" s="36" t="s">
        <v>94</v>
      </c>
      <c r="D22" s="35" t="s">
        <v>95</v>
      </c>
      <c r="E22" s="157">
        <v>4448</v>
      </c>
      <c r="F22" s="157">
        <v>4167</v>
      </c>
      <c r="G22" s="157">
        <v>3934</v>
      </c>
      <c r="H22" s="157">
        <v>4170</v>
      </c>
      <c r="I22" s="157">
        <v>19180</v>
      </c>
      <c r="J22" s="158">
        <v>1489</v>
      </c>
      <c r="K22" s="158">
        <v>1775</v>
      </c>
      <c r="L22" s="158">
        <v>538</v>
      </c>
      <c r="M22" s="158">
        <v>1936</v>
      </c>
      <c r="N22" s="114"/>
      <c r="O22" s="114"/>
      <c r="P22" s="114"/>
      <c r="Q22" s="114"/>
      <c r="R22" s="114"/>
      <c r="S22" s="114"/>
      <c r="T22" s="114"/>
      <c r="U22" s="114"/>
      <c r="V22" s="35" t="s">
        <v>85</v>
      </c>
      <c r="W22" s="203"/>
    </row>
    <row r="23" spans="2:23" x14ac:dyDescent="0.25">
      <c r="B23" s="35"/>
      <c r="C23" s="36" t="s">
        <v>96</v>
      </c>
      <c r="D23" s="35" t="s">
        <v>97</v>
      </c>
      <c r="E23" s="157">
        <v>43</v>
      </c>
      <c r="F23" s="157">
        <v>10</v>
      </c>
      <c r="G23" s="157">
        <v>33</v>
      </c>
      <c r="H23" s="157">
        <v>5344</v>
      </c>
      <c r="I23" s="157">
        <v>22656</v>
      </c>
      <c r="J23" s="158">
        <v>132</v>
      </c>
      <c r="K23" s="158">
        <v>8</v>
      </c>
      <c r="L23" s="158">
        <v>0</v>
      </c>
      <c r="M23" s="158">
        <v>2</v>
      </c>
      <c r="N23" s="114"/>
      <c r="O23" s="114"/>
      <c r="P23" s="114"/>
      <c r="Q23" s="114"/>
      <c r="R23" s="114"/>
      <c r="S23" s="114"/>
      <c r="T23" s="114"/>
      <c r="U23" s="114"/>
      <c r="V23" s="35" t="s">
        <v>85</v>
      </c>
      <c r="W23" s="203"/>
    </row>
    <row r="24" spans="2:23" x14ac:dyDescent="0.25">
      <c r="B24" s="35"/>
      <c r="C24" s="36" t="s">
        <v>98</v>
      </c>
      <c r="D24" s="35" t="s">
        <v>99</v>
      </c>
      <c r="E24" s="157">
        <v>14301</v>
      </c>
      <c r="F24" s="157">
        <v>18081</v>
      </c>
      <c r="G24" s="157">
        <v>12647</v>
      </c>
      <c r="H24" s="157">
        <v>7628</v>
      </c>
      <c r="I24" s="157">
        <v>9565</v>
      </c>
      <c r="J24" s="158">
        <v>9056</v>
      </c>
      <c r="K24" s="158">
        <v>9652</v>
      </c>
      <c r="L24" s="158">
        <v>7426</v>
      </c>
      <c r="M24" s="158">
        <v>841</v>
      </c>
      <c r="N24" s="114"/>
      <c r="O24" s="114"/>
      <c r="P24" s="114"/>
      <c r="Q24" s="114"/>
      <c r="R24" s="114"/>
      <c r="S24" s="114"/>
      <c r="T24" s="114"/>
      <c r="U24" s="114"/>
      <c r="V24" s="35" t="s">
        <v>85</v>
      </c>
      <c r="W24" s="203"/>
    </row>
    <row r="25" spans="2:23" x14ac:dyDescent="0.25">
      <c r="B25" s="35"/>
      <c r="C25" s="36" t="s">
        <v>100</v>
      </c>
      <c r="D25" s="35" t="s">
        <v>101</v>
      </c>
      <c r="E25" s="157">
        <v>256</v>
      </c>
      <c r="F25" s="157">
        <v>142</v>
      </c>
      <c r="G25" s="157">
        <v>206</v>
      </c>
      <c r="H25" s="157">
        <v>1040</v>
      </c>
      <c r="I25" s="157">
        <v>78625</v>
      </c>
      <c r="J25" s="158">
        <v>1287</v>
      </c>
      <c r="K25" s="158">
        <v>1157</v>
      </c>
      <c r="L25" s="158">
        <v>137</v>
      </c>
      <c r="M25" s="158">
        <v>300</v>
      </c>
      <c r="N25" s="114"/>
      <c r="O25" s="114"/>
      <c r="P25" s="114"/>
      <c r="Q25" s="114"/>
      <c r="R25" s="114"/>
      <c r="S25" s="114"/>
      <c r="T25" s="114"/>
      <c r="U25" s="114"/>
      <c r="V25" s="35" t="s">
        <v>85</v>
      </c>
      <c r="W25" s="203"/>
    </row>
    <row r="26" spans="2:23" ht="45" x14ac:dyDescent="0.25">
      <c r="B26" s="35" t="s">
        <v>102</v>
      </c>
      <c r="C26" s="36" t="str">
        <f>C8&amp;"ii."</f>
        <v>1.a.ii.</v>
      </c>
      <c r="D26" s="35" t="s">
        <v>103</v>
      </c>
      <c r="E26" s="157">
        <v>39125.472925977854</v>
      </c>
      <c r="F26" s="157">
        <v>39138.868333223603</v>
      </c>
      <c r="G26" s="157">
        <v>39128.851678251893</v>
      </c>
      <c r="H26" s="157">
        <v>39192.838668220436</v>
      </c>
      <c r="I26" s="157">
        <v>39463.856461246061</v>
      </c>
      <c r="J26" s="158">
        <v>1011.3532470541427</v>
      </c>
      <c r="K26" s="158">
        <v>23406.411030028987</v>
      </c>
      <c r="L26" s="158">
        <v>10640.767327604626</v>
      </c>
      <c r="M26" s="158">
        <v>2691.4004397421204</v>
      </c>
      <c r="N26" s="114"/>
      <c r="O26" s="114"/>
      <c r="P26" s="114"/>
      <c r="Q26" s="114"/>
      <c r="R26" s="114"/>
      <c r="S26" s="114"/>
      <c r="T26" s="114"/>
      <c r="U26" s="114"/>
      <c r="V26" s="35" t="s">
        <v>66</v>
      </c>
      <c r="W26" s="206" t="s">
        <v>67</v>
      </c>
    </row>
    <row r="27" spans="2:23" x14ac:dyDescent="0.25">
      <c r="B27" s="35"/>
      <c r="C27" s="36" t="str">
        <f>C9&amp;"ii."</f>
        <v>1.b.ii.</v>
      </c>
      <c r="D27" s="35" t="s">
        <v>104</v>
      </c>
      <c r="E27" s="157">
        <v>8346.7440358446947</v>
      </c>
      <c r="F27" s="157">
        <v>8199.962664930883</v>
      </c>
      <c r="G27" s="157">
        <v>8006.8654774463848</v>
      </c>
      <c r="H27" s="157">
        <v>8813.1697487363472</v>
      </c>
      <c r="I27" s="157">
        <v>21245.451789567716</v>
      </c>
      <c r="J27" s="158">
        <v>3377.8481892122563</v>
      </c>
      <c r="K27" s="158">
        <v>5605.1525703324342</v>
      </c>
      <c r="L27" s="158">
        <v>6441.51059441705</v>
      </c>
      <c r="M27" s="158">
        <v>6935.0176458508577</v>
      </c>
      <c r="N27" s="114"/>
      <c r="O27" s="114"/>
      <c r="P27" s="114"/>
      <c r="Q27" s="114"/>
      <c r="R27" s="114"/>
      <c r="S27" s="114"/>
      <c r="T27" s="114"/>
      <c r="U27" s="114"/>
      <c r="V27" s="35" t="s">
        <v>66</v>
      </c>
      <c r="W27" s="203" t="s">
        <v>70</v>
      </c>
    </row>
    <row r="28" spans="2:23" ht="90" x14ac:dyDescent="0.25">
      <c r="B28" s="35"/>
      <c r="C28" s="36"/>
      <c r="D28" s="35" t="s">
        <v>71</v>
      </c>
      <c r="E28" s="157">
        <v>8346.7440358446947</v>
      </c>
      <c r="F28" s="157">
        <v>8199.962664930883</v>
      </c>
      <c r="G28" s="157">
        <v>8006.8654774463848</v>
      </c>
      <c r="H28" s="157">
        <v>7881.4330368304873</v>
      </c>
      <c r="I28" s="157">
        <v>7936.2106843175734</v>
      </c>
      <c r="J28" s="158">
        <v>796.4885227953007</v>
      </c>
      <c r="K28" s="158">
        <v>2188.0560522980145</v>
      </c>
      <c r="L28" s="158">
        <v>1740.326525293854</v>
      </c>
      <c r="M28" s="158">
        <v>3106.6281638977757</v>
      </c>
      <c r="N28" s="114"/>
      <c r="O28" s="114"/>
      <c r="P28" s="114"/>
      <c r="Q28" s="114"/>
      <c r="R28" s="114"/>
      <c r="S28" s="114"/>
      <c r="T28" s="114"/>
      <c r="U28" s="114"/>
      <c r="V28" s="35"/>
      <c r="W28" s="203" t="s">
        <v>1137</v>
      </c>
    </row>
    <row r="29" spans="2:23" ht="45" x14ac:dyDescent="0.25">
      <c r="B29" s="35"/>
      <c r="C29" s="36"/>
      <c r="D29" s="35" t="s">
        <v>72</v>
      </c>
      <c r="E29" s="157" t="s">
        <v>73</v>
      </c>
      <c r="F29" s="157" t="s">
        <v>73</v>
      </c>
      <c r="G29" s="157" t="s">
        <v>73</v>
      </c>
      <c r="H29" s="157">
        <v>931.73671190586003</v>
      </c>
      <c r="I29" s="157">
        <v>9448.0509474885475</v>
      </c>
      <c r="J29" s="158" t="s">
        <v>73</v>
      </c>
      <c r="K29" s="158" t="s">
        <v>73</v>
      </c>
      <c r="L29" s="158" t="s">
        <v>73</v>
      </c>
      <c r="M29" s="158" t="s">
        <v>73</v>
      </c>
      <c r="N29" s="114"/>
      <c r="O29" s="114"/>
      <c r="P29" s="114"/>
      <c r="Q29" s="114"/>
      <c r="R29" s="114"/>
      <c r="S29" s="114"/>
      <c r="T29" s="114"/>
      <c r="U29" s="114"/>
      <c r="V29" s="35"/>
      <c r="W29" s="206" t="s">
        <v>67</v>
      </c>
    </row>
    <row r="30" spans="2:23" ht="45" x14ac:dyDescent="0.25">
      <c r="B30" s="35"/>
      <c r="C30" s="36"/>
      <c r="D30" s="35" t="s">
        <v>105</v>
      </c>
      <c r="E30" s="157" t="s">
        <v>73</v>
      </c>
      <c r="F30" s="157" t="s">
        <v>73</v>
      </c>
      <c r="G30" s="157" t="s">
        <v>73</v>
      </c>
      <c r="H30" s="157" t="s">
        <v>73</v>
      </c>
      <c r="I30" s="157" t="s">
        <v>73</v>
      </c>
      <c r="J30" s="212">
        <v>154.10966641695535</v>
      </c>
      <c r="K30" s="212">
        <v>989.84651803441977</v>
      </c>
      <c r="L30" s="212">
        <v>2273.934069123196</v>
      </c>
      <c r="M30" s="212">
        <v>1401.1394819530815</v>
      </c>
      <c r="N30" s="114"/>
      <c r="O30" s="114"/>
      <c r="P30" s="114"/>
      <c r="Q30" s="114"/>
      <c r="R30" s="114"/>
      <c r="S30" s="114"/>
      <c r="T30" s="114"/>
      <c r="U30" s="114"/>
      <c r="V30" s="35"/>
      <c r="W30" s="206" t="s">
        <v>67</v>
      </c>
    </row>
    <row r="31" spans="2:23" ht="75" x14ac:dyDescent="0.25">
      <c r="B31" s="35"/>
      <c r="C31" s="36"/>
      <c r="D31" s="35" t="s">
        <v>75</v>
      </c>
      <c r="E31" s="157" t="s">
        <v>73</v>
      </c>
      <c r="F31" s="157" t="s">
        <v>73</v>
      </c>
      <c r="G31" s="157" t="s">
        <v>73</v>
      </c>
      <c r="H31" s="157" t="s">
        <v>73</v>
      </c>
      <c r="I31" s="157">
        <v>3861.1901577615959</v>
      </c>
      <c r="J31" s="158">
        <v>2427.25</v>
      </c>
      <c r="K31" s="158">
        <v>2427.25</v>
      </c>
      <c r="L31" s="158">
        <v>2427.25</v>
      </c>
      <c r="M31" s="158">
        <v>2427.25</v>
      </c>
      <c r="N31" s="114"/>
      <c r="O31" s="114"/>
      <c r="P31" s="114"/>
      <c r="Q31" s="114"/>
      <c r="R31" s="114"/>
      <c r="S31" s="114"/>
      <c r="T31" s="114"/>
      <c r="U31" s="114"/>
      <c r="V31" s="35"/>
      <c r="W31" s="206" t="s">
        <v>1138</v>
      </c>
    </row>
    <row r="32" spans="2:23" x14ac:dyDescent="0.25">
      <c r="B32" s="35"/>
      <c r="C32" s="36" t="str">
        <f>C14&amp;"ii."</f>
        <v>1.c.ii.</v>
      </c>
      <c r="D32" s="35" t="s">
        <v>106</v>
      </c>
      <c r="E32" s="157">
        <v>4320.0487372170528</v>
      </c>
      <c r="F32" s="157">
        <v>4509.109362250264</v>
      </c>
      <c r="G32" s="157">
        <v>4092.7155200531261</v>
      </c>
      <c r="H32" s="157">
        <v>29901.545011449864</v>
      </c>
      <c r="I32" s="157">
        <v>8886.6749202292049</v>
      </c>
      <c r="J32" s="158">
        <v>2106.4005175073253</v>
      </c>
      <c r="K32" s="158">
        <v>2106.4005175073253</v>
      </c>
      <c r="L32" s="158">
        <v>2106.4005175073253</v>
      </c>
      <c r="M32" s="162">
        <v>2106.4005175073253</v>
      </c>
      <c r="N32" s="114"/>
      <c r="O32" s="114"/>
      <c r="P32" s="114"/>
      <c r="Q32" s="114"/>
      <c r="R32" s="114"/>
      <c r="S32" s="114"/>
      <c r="T32" s="114"/>
      <c r="U32" s="114"/>
      <c r="V32" s="35" t="s">
        <v>66</v>
      </c>
      <c r="W32" s="203" t="s">
        <v>79</v>
      </c>
    </row>
    <row r="33" spans="2:23" ht="30" x14ac:dyDescent="0.25">
      <c r="B33" s="35"/>
      <c r="C33" s="36"/>
      <c r="D33" s="35" t="s">
        <v>80</v>
      </c>
      <c r="E33" s="200" t="s">
        <v>73</v>
      </c>
      <c r="F33" s="200" t="s">
        <v>73</v>
      </c>
      <c r="G33" s="200" t="s">
        <v>73</v>
      </c>
      <c r="H33" s="157">
        <v>26055</v>
      </c>
      <c r="I33" s="157">
        <v>4962</v>
      </c>
      <c r="J33" s="158">
        <v>1111.5</v>
      </c>
      <c r="K33" s="158">
        <v>1111.5</v>
      </c>
      <c r="L33" s="158">
        <v>1111.5</v>
      </c>
      <c r="M33" s="158">
        <v>1111.5</v>
      </c>
      <c r="N33" s="114"/>
      <c r="O33" s="114"/>
      <c r="P33" s="114"/>
      <c r="Q33" s="114"/>
      <c r="R33" s="114"/>
      <c r="S33" s="114"/>
      <c r="T33" s="114"/>
      <c r="U33" s="114"/>
      <c r="V33" s="35"/>
      <c r="W33" s="203" t="s">
        <v>81</v>
      </c>
    </row>
    <row r="34" spans="2:23" ht="75" x14ac:dyDescent="0.25">
      <c r="B34" s="35"/>
      <c r="C34" s="36"/>
      <c r="D34" s="35" t="s">
        <v>82</v>
      </c>
      <c r="E34" s="157">
        <v>4320.0487372170528</v>
      </c>
      <c r="F34" s="157">
        <v>4509.109362250264</v>
      </c>
      <c r="G34" s="157">
        <v>4092.7155200531261</v>
      </c>
      <c r="H34" s="157">
        <v>3846.5450114498635</v>
      </c>
      <c r="I34" s="157">
        <v>3924.6749202292058</v>
      </c>
      <c r="J34" s="158">
        <v>994.9005175073255</v>
      </c>
      <c r="K34" s="158">
        <v>994.9005175073255</v>
      </c>
      <c r="L34" s="158">
        <v>994.9005175073255</v>
      </c>
      <c r="M34" s="158">
        <v>994.9005175073255</v>
      </c>
      <c r="N34" s="114"/>
      <c r="O34" s="114"/>
      <c r="P34" s="114"/>
      <c r="Q34" s="114"/>
      <c r="R34" s="114"/>
      <c r="S34" s="114"/>
      <c r="T34" s="114"/>
      <c r="U34" s="114"/>
      <c r="V34" s="35"/>
      <c r="W34" s="206" t="s">
        <v>76</v>
      </c>
    </row>
    <row r="35" spans="2:23" x14ac:dyDescent="0.25">
      <c r="B35" s="35"/>
      <c r="C35" s="36" t="str">
        <f t="shared" ref="C35:C40" si="0">C17&amp;"ii."</f>
        <v>1.d.ii.</v>
      </c>
      <c r="D35" s="35" t="s">
        <v>107</v>
      </c>
      <c r="E35" s="157">
        <v>5</v>
      </c>
      <c r="F35" s="157">
        <v>2</v>
      </c>
      <c r="G35" s="157">
        <v>4</v>
      </c>
      <c r="H35" s="157">
        <v>10</v>
      </c>
      <c r="I35" s="157">
        <v>28</v>
      </c>
      <c r="J35" s="158">
        <v>0</v>
      </c>
      <c r="K35" s="158">
        <v>76</v>
      </c>
      <c r="L35" s="158">
        <v>3</v>
      </c>
      <c r="M35" s="162">
        <v>19</v>
      </c>
      <c r="N35" s="114"/>
      <c r="O35" s="114"/>
      <c r="P35" s="114"/>
      <c r="Q35" s="114"/>
      <c r="R35" s="114"/>
      <c r="S35" s="114"/>
      <c r="T35" s="114"/>
      <c r="U35" s="114"/>
      <c r="V35" s="35" t="s">
        <v>85</v>
      </c>
      <c r="W35" s="203"/>
    </row>
    <row r="36" spans="2:23" x14ac:dyDescent="0.25">
      <c r="B36" s="35"/>
      <c r="C36" s="36" t="str">
        <f t="shared" si="0"/>
        <v>1.e.ii.</v>
      </c>
      <c r="D36" s="35" t="s">
        <v>108</v>
      </c>
      <c r="E36" s="157">
        <v>17812</v>
      </c>
      <c r="F36" s="157">
        <v>19726</v>
      </c>
      <c r="G36" s="157">
        <v>21832</v>
      </c>
      <c r="H36" s="157">
        <v>19482</v>
      </c>
      <c r="I36" s="157">
        <v>21320</v>
      </c>
      <c r="J36" s="158">
        <v>4300</v>
      </c>
      <c r="K36" s="158">
        <v>4923</v>
      </c>
      <c r="L36" s="158">
        <v>6308</v>
      </c>
      <c r="M36" s="158">
        <v>5039</v>
      </c>
      <c r="N36" s="114"/>
      <c r="O36" s="114"/>
      <c r="P36" s="114"/>
      <c r="Q36" s="114"/>
      <c r="R36" s="114"/>
      <c r="S36" s="114"/>
      <c r="T36" s="114"/>
      <c r="U36" s="114"/>
      <c r="V36" s="35" t="s">
        <v>85</v>
      </c>
      <c r="W36" s="203"/>
    </row>
    <row r="37" spans="2:23" x14ac:dyDescent="0.25">
      <c r="B37" s="35"/>
      <c r="C37" s="36" t="str">
        <f t="shared" si="0"/>
        <v>1.f.ii.</v>
      </c>
      <c r="D37" s="35" t="s">
        <v>109</v>
      </c>
      <c r="E37" s="157">
        <v>1742</v>
      </c>
      <c r="F37" s="157">
        <v>2636</v>
      </c>
      <c r="G37" s="157">
        <v>1762</v>
      </c>
      <c r="H37" s="157">
        <v>1506</v>
      </c>
      <c r="I37" s="157">
        <v>2680</v>
      </c>
      <c r="J37" s="158">
        <v>557</v>
      </c>
      <c r="K37" s="158">
        <v>596</v>
      </c>
      <c r="L37" s="158">
        <v>682</v>
      </c>
      <c r="M37" s="158">
        <v>576</v>
      </c>
      <c r="N37" s="114"/>
      <c r="O37" s="114"/>
      <c r="P37" s="114"/>
      <c r="Q37" s="114"/>
      <c r="R37" s="114"/>
      <c r="S37" s="114"/>
      <c r="T37" s="114"/>
      <c r="U37" s="114"/>
      <c r="V37" s="35" t="s">
        <v>85</v>
      </c>
      <c r="W37" s="203"/>
    </row>
    <row r="38" spans="2:23" x14ac:dyDescent="0.25">
      <c r="B38" s="35"/>
      <c r="C38" s="36" t="str">
        <f t="shared" si="0"/>
        <v>1.g.ii.</v>
      </c>
      <c r="D38" s="35" t="s">
        <v>110</v>
      </c>
      <c r="E38" s="157">
        <v>26406</v>
      </c>
      <c r="F38" s="157">
        <v>17649</v>
      </c>
      <c r="G38" s="157">
        <v>15545</v>
      </c>
      <c r="H38" s="157">
        <v>30305</v>
      </c>
      <c r="I38" s="157">
        <v>83237</v>
      </c>
      <c r="J38" s="158">
        <v>8457</v>
      </c>
      <c r="K38" s="158">
        <v>4779</v>
      </c>
      <c r="L38" s="158">
        <v>4808</v>
      </c>
      <c r="M38" s="158">
        <v>3665</v>
      </c>
      <c r="N38" s="114"/>
      <c r="O38" s="114"/>
      <c r="P38" s="114"/>
      <c r="Q38" s="114"/>
      <c r="R38" s="114"/>
      <c r="S38" s="114"/>
      <c r="T38" s="114"/>
      <c r="U38" s="114"/>
      <c r="V38" s="35" t="s">
        <v>85</v>
      </c>
      <c r="W38" s="203"/>
    </row>
    <row r="39" spans="2:23" x14ac:dyDescent="0.25">
      <c r="B39" s="35"/>
      <c r="C39" s="36" t="str">
        <f t="shared" si="0"/>
        <v>1.h.ii.</v>
      </c>
      <c r="D39" s="35" t="s">
        <v>111</v>
      </c>
      <c r="E39" s="157">
        <v>51016</v>
      </c>
      <c r="F39" s="157">
        <v>48323</v>
      </c>
      <c r="G39" s="157">
        <v>41641</v>
      </c>
      <c r="H39" s="157">
        <v>39640</v>
      </c>
      <c r="I39" s="157">
        <v>40771</v>
      </c>
      <c r="J39" s="158">
        <v>8510</v>
      </c>
      <c r="K39" s="158">
        <v>13463</v>
      </c>
      <c r="L39" s="158">
        <v>13300</v>
      </c>
      <c r="M39" s="158">
        <v>15593</v>
      </c>
      <c r="N39" s="114"/>
      <c r="O39" s="114"/>
      <c r="P39" s="114"/>
      <c r="Q39" s="114"/>
      <c r="R39" s="114"/>
      <c r="S39" s="114"/>
      <c r="T39" s="114"/>
      <c r="U39" s="114"/>
      <c r="V39" s="35" t="s">
        <v>85</v>
      </c>
      <c r="W39" s="203"/>
    </row>
    <row r="40" spans="2:23" x14ac:dyDescent="0.25">
      <c r="B40" s="35"/>
      <c r="C40" s="36" t="str">
        <f t="shared" si="0"/>
        <v>1.i.ii.</v>
      </c>
      <c r="D40" s="35" t="s">
        <v>112</v>
      </c>
      <c r="E40" s="157">
        <v>14687</v>
      </c>
      <c r="F40" s="157">
        <v>13466</v>
      </c>
      <c r="G40" s="157">
        <v>12071</v>
      </c>
      <c r="H40" s="157">
        <v>12873</v>
      </c>
      <c r="I40" s="157">
        <v>26158</v>
      </c>
      <c r="J40" s="158">
        <v>6250</v>
      </c>
      <c r="K40" s="158">
        <v>6497</v>
      </c>
      <c r="L40" s="158">
        <v>4403</v>
      </c>
      <c r="M40" s="158">
        <v>6114</v>
      </c>
      <c r="N40" s="114"/>
      <c r="O40" s="114"/>
      <c r="P40" s="114"/>
      <c r="Q40" s="114"/>
      <c r="R40" s="114"/>
      <c r="S40" s="114"/>
      <c r="T40" s="114"/>
      <c r="U40" s="114"/>
      <c r="V40" s="35" t="s">
        <v>85</v>
      </c>
      <c r="W40" s="203"/>
    </row>
    <row r="41" spans="2:23" x14ac:dyDescent="0.25">
      <c r="B41" s="35"/>
      <c r="C41" s="36" t="str">
        <f t="shared" ref="C41:C43" si="1">C23&amp;"ii."</f>
        <v>1.j.ii.</v>
      </c>
      <c r="D41" s="35" t="s">
        <v>113</v>
      </c>
      <c r="E41" s="157">
        <v>328</v>
      </c>
      <c r="F41" s="157">
        <v>64</v>
      </c>
      <c r="G41" s="157">
        <v>128</v>
      </c>
      <c r="H41" s="157">
        <v>7790</v>
      </c>
      <c r="I41" s="157">
        <v>35237</v>
      </c>
      <c r="J41" s="158">
        <v>142</v>
      </c>
      <c r="K41" s="158">
        <v>12</v>
      </c>
      <c r="L41" s="158">
        <v>4</v>
      </c>
      <c r="M41" s="158">
        <v>17</v>
      </c>
      <c r="N41" s="114"/>
      <c r="O41" s="114"/>
      <c r="P41" s="114"/>
      <c r="Q41" s="114"/>
      <c r="R41" s="114"/>
      <c r="S41" s="114"/>
      <c r="T41" s="114"/>
      <c r="U41" s="114"/>
      <c r="V41" s="35" t="s">
        <v>85</v>
      </c>
      <c r="W41" s="203"/>
    </row>
    <row r="42" spans="2:23" x14ac:dyDescent="0.25">
      <c r="B42" s="35"/>
      <c r="C42" s="36" t="str">
        <f t="shared" si="1"/>
        <v>1.k.ii.</v>
      </c>
      <c r="D42" s="35" t="s">
        <v>114</v>
      </c>
      <c r="E42" s="157">
        <v>84111</v>
      </c>
      <c r="F42" s="157">
        <v>76240</v>
      </c>
      <c r="G42" s="157">
        <v>63267</v>
      </c>
      <c r="H42" s="157">
        <v>62133</v>
      </c>
      <c r="I42" s="157">
        <v>62271</v>
      </c>
      <c r="J42" s="158">
        <v>11811</v>
      </c>
      <c r="K42" s="158">
        <v>16961</v>
      </c>
      <c r="L42" s="158">
        <v>18740</v>
      </c>
      <c r="M42" s="158">
        <v>19548</v>
      </c>
      <c r="N42" s="114"/>
      <c r="O42" s="114"/>
      <c r="P42" s="114"/>
      <c r="Q42" s="114"/>
      <c r="R42" s="114"/>
      <c r="S42" s="114"/>
      <c r="T42" s="114"/>
      <c r="U42" s="114"/>
      <c r="V42" s="35" t="s">
        <v>85</v>
      </c>
      <c r="W42" s="203"/>
    </row>
    <row r="43" spans="2:23" x14ac:dyDescent="0.25">
      <c r="B43" s="35"/>
      <c r="C43" s="36" t="str">
        <f t="shared" si="1"/>
        <v>1.l.ii.</v>
      </c>
      <c r="D43" s="35" t="s">
        <v>115</v>
      </c>
      <c r="E43" s="157">
        <v>1149</v>
      </c>
      <c r="F43" s="157">
        <v>753</v>
      </c>
      <c r="G43" s="157">
        <v>1013</v>
      </c>
      <c r="H43" s="157">
        <v>2851</v>
      </c>
      <c r="I43" s="157">
        <v>92092</v>
      </c>
      <c r="J43" s="158">
        <v>2428</v>
      </c>
      <c r="K43" s="158">
        <v>2514</v>
      </c>
      <c r="L43" s="158">
        <v>1240</v>
      </c>
      <c r="M43" s="158">
        <v>1510</v>
      </c>
      <c r="N43" s="114"/>
      <c r="O43" s="114"/>
      <c r="P43" s="114"/>
      <c r="Q43" s="114"/>
      <c r="R43" s="114"/>
      <c r="S43" s="114"/>
      <c r="T43" s="114"/>
      <c r="U43" s="114"/>
      <c r="V43" s="35" t="s">
        <v>85</v>
      </c>
      <c r="W43" s="206"/>
    </row>
    <row r="44" spans="2:23" ht="90" x14ac:dyDescent="0.25">
      <c r="B44" s="12" t="s">
        <v>116</v>
      </c>
      <c r="C44" s="10" t="str">
        <f>C8&amp;"iii."</f>
        <v>1.a.iii.</v>
      </c>
      <c r="D44" s="12" t="s">
        <v>117</v>
      </c>
      <c r="E44" s="159">
        <v>4437.8289639999966</v>
      </c>
      <c r="F44" s="159">
        <v>4437.8289639999966</v>
      </c>
      <c r="G44" s="159">
        <v>4437.8289639999966</v>
      </c>
      <c r="H44" s="159">
        <v>4437.8289639999966</v>
      </c>
      <c r="I44" s="159">
        <v>4437.8289639999966</v>
      </c>
      <c r="J44" s="160">
        <v>1109.4572410000001</v>
      </c>
      <c r="K44" s="160">
        <v>1109.4572410000001</v>
      </c>
      <c r="L44" s="160">
        <v>1109.4572410000001</v>
      </c>
      <c r="M44" s="158">
        <v>1109.4572410000001</v>
      </c>
      <c r="N44" s="112"/>
      <c r="O44" s="112"/>
      <c r="P44" s="112"/>
      <c r="Q44" s="112"/>
      <c r="R44" s="112"/>
      <c r="S44" s="112"/>
      <c r="T44" s="112"/>
      <c r="U44" s="112"/>
      <c r="V44" s="35" t="s">
        <v>66</v>
      </c>
      <c r="W44" s="206" t="s">
        <v>1139</v>
      </c>
    </row>
    <row r="45" spans="2:23" x14ac:dyDescent="0.25">
      <c r="B45" s="12"/>
      <c r="C45" s="10" t="str">
        <f>C9&amp;"iii."</f>
        <v>1.b.iii.</v>
      </c>
      <c r="D45" s="12" t="s">
        <v>118</v>
      </c>
      <c r="E45" s="159" t="s">
        <v>73</v>
      </c>
      <c r="F45" s="159" t="s">
        <v>73</v>
      </c>
      <c r="G45" s="159" t="s">
        <v>73</v>
      </c>
      <c r="H45" s="159">
        <v>1109.4572410000001</v>
      </c>
      <c r="I45" s="159">
        <v>6259.1624581941423</v>
      </c>
      <c r="J45" s="160">
        <v>3066.9150849156499</v>
      </c>
      <c r="K45" s="160">
        <v>3066.9150849156499</v>
      </c>
      <c r="L45" s="160">
        <v>3066.9150849156499</v>
      </c>
      <c r="M45" s="158">
        <v>3066.9150849156499</v>
      </c>
      <c r="N45" s="112"/>
      <c r="O45" s="112"/>
      <c r="P45" s="112"/>
      <c r="Q45" s="112"/>
      <c r="R45" s="112"/>
      <c r="S45" s="112"/>
      <c r="T45" s="112"/>
      <c r="U45" s="112"/>
      <c r="V45" s="35" t="s">
        <v>66</v>
      </c>
      <c r="W45" s="206" t="s">
        <v>119</v>
      </c>
    </row>
    <row r="46" spans="2:23" ht="105" x14ac:dyDescent="0.25">
      <c r="B46" s="12"/>
      <c r="C46" s="10"/>
      <c r="D46" s="12" t="s">
        <v>120</v>
      </c>
      <c r="E46" s="159" t="s">
        <v>73</v>
      </c>
      <c r="F46" s="159" t="s">
        <v>73</v>
      </c>
      <c r="G46" s="159" t="s">
        <v>73</v>
      </c>
      <c r="H46" s="159">
        <v>1109.4572410000001</v>
      </c>
      <c r="I46" s="159">
        <v>1109.4572410000001</v>
      </c>
      <c r="J46" s="160">
        <v>1109.4572410000001</v>
      </c>
      <c r="K46" s="160">
        <v>1109.4572410000001</v>
      </c>
      <c r="L46" s="160">
        <v>1109.4572410000001</v>
      </c>
      <c r="M46" s="158">
        <v>1109.4572410000001</v>
      </c>
      <c r="N46" s="112"/>
      <c r="O46" s="112"/>
      <c r="P46" s="112"/>
      <c r="Q46" s="112"/>
      <c r="R46" s="112"/>
      <c r="S46" s="112"/>
      <c r="T46" s="112"/>
      <c r="U46" s="112"/>
      <c r="V46" s="35"/>
      <c r="W46" s="206" t="s">
        <v>1140</v>
      </c>
    </row>
    <row r="47" spans="2:23" ht="45" x14ac:dyDescent="0.25">
      <c r="B47" s="12"/>
      <c r="C47" s="10"/>
      <c r="D47" s="12" t="s">
        <v>105</v>
      </c>
      <c r="E47" s="159" t="s">
        <v>73</v>
      </c>
      <c r="F47" s="159" t="s">
        <v>73</v>
      </c>
      <c r="G47" s="159" t="s">
        <v>73</v>
      </c>
      <c r="H47" s="159" t="s">
        <v>73</v>
      </c>
      <c r="I47" s="159">
        <v>519.66016681634028</v>
      </c>
      <c r="J47" s="160">
        <v>1089.4223647947774</v>
      </c>
      <c r="K47" s="160">
        <v>1089.4223647947774</v>
      </c>
      <c r="L47" s="160">
        <v>1089.4223647947774</v>
      </c>
      <c r="M47" s="158">
        <v>1089.4223647947774</v>
      </c>
      <c r="N47" s="112"/>
      <c r="O47" s="112"/>
      <c r="P47" s="112"/>
      <c r="Q47" s="112"/>
      <c r="R47" s="112"/>
      <c r="S47" s="112"/>
      <c r="T47" s="112"/>
      <c r="U47" s="112"/>
      <c r="V47" s="35"/>
      <c r="W47" s="63" t="s">
        <v>67</v>
      </c>
    </row>
    <row r="48" spans="2:23" ht="75" x14ac:dyDescent="0.25">
      <c r="B48" s="12"/>
      <c r="C48" s="10"/>
      <c r="D48" s="12" t="s">
        <v>75</v>
      </c>
      <c r="E48" s="159" t="s">
        <v>73</v>
      </c>
      <c r="F48" s="159" t="s">
        <v>73</v>
      </c>
      <c r="G48" s="159" t="s">
        <v>73</v>
      </c>
      <c r="H48" s="159" t="s">
        <v>73</v>
      </c>
      <c r="I48" s="159">
        <v>4630.045050377802</v>
      </c>
      <c r="J48" s="160">
        <v>868.03547912087254</v>
      </c>
      <c r="K48" s="160">
        <v>868.03547912087254</v>
      </c>
      <c r="L48" s="160">
        <v>868.03547912087254</v>
      </c>
      <c r="M48" s="158">
        <v>868.03547912087254</v>
      </c>
      <c r="N48" s="112"/>
      <c r="O48" s="112"/>
      <c r="P48" s="112"/>
      <c r="Q48" s="112"/>
      <c r="R48" s="112"/>
      <c r="S48" s="112"/>
      <c r="T48" s="112"/>
      <c r="U48" s="112"/>
      <c r="V48" s="35"/>
      <c r="W48" s="206" t="s">
        <v>121</v>
      </c>
    </row>
    <row r="49" spans="2:23" ht="45" x14ac:dyDescent="0.25">
      <c r="B49" s="12"/>
      <c r="C49" s="10" t="s">
        <v>122</v>
      </c>
      <c r="D49" s="12" t="s">
        <v>123</v>
      </c>
      <c r="E49" s="159" t="s">
        <v>73</v>
      </c>
      <c r="F49" s="159" t="s">
        <v>73</v>
      </c>
      <c r="G49" s="159" t="s">
        <v>73</v>
      </c>
      <c r="H49" s="159">
        <v>102.63711888428661</v>
      </c>
      <c r="I49" s="159">
        <v>5003.1049264159974</v>
      </c>
      <c r="J49" s="160">
        <v>283.71374056562252</v>
      </c>
      <c r="K49" s="160">
        <v>283.71374056562252</v>
      </c>
      <c r="L49" s="160">
        <v>283.71374056562252</v>
      </c>
      <c r="M49" s="158">
        <v>283.71374056562252</v>
      </c>
      <c r="N49" s="112"/>
      <c r="O49" s="112"/>
      <c r="P49" s="112"/>
      <c r="Q49" s="112"/>
      <c r="R49" s="112"/>
      <c r="S49" s="112"/>
      <c r="T49" s="112"/>
      <c r="U49" s="112"/>
      <c r="V49" s="35"/>
      <c r="W49" s="203" t="s">
        <v>79</v>
      </c>
    </row>
    <row r="50" spans="2:23" ht="30" x14ac:dyDescent="0.25">
      <c r="B50" s="12"/>
      <c r="C50" s="10"/>
      <c r="D50" s="12" t="s">
        <v>124</v>
      </c>
      <c r="E50" s="159" t="s">
        <v>73</v>
      </c>
      <c r="F50" s="159" t="s">
        <v>73</v>
      </c>
      <c r="G50" s="159" t="s">
        <v>73</v>
      </c>
      <c r="H50" s="159" t="s">
        <v>73</v>
      </c>
      <c r="I50" s="159">
        <v>4901</v>
      </c>
      <c r="J50" s="160">
        <v>251.25</v>
      </c>
      <c r="K50" s="160">
        <v>251.25</v>
      </c>
      <c r="L50" s="160">
        <v>251.25</v>
      </c>
      <c r="M50" s="158">
        <v>251.25</v>
      </c>
      <c r="N50" s="112"/>
      <c r="O50" s="112"/>
      <c r="P50" s="112"/>
      <c r="Q50" s="112"/>
      <c r="R50" s="112"/>
      <c r="S50" s="112"/>
      <c r="T50" s="112"/>
      <c r="U50" s="112"/>
      <c r="V50" s="35"/>
      <c r="W50" s="203" t="s">
        <v>1162</v>
      </c>
    </row>
    <row r="51" spans="2:23" ht="75" x14ac:dyDescent="0.25">
      <c r="B51" s="12"/>
      <c r="C51" s="10"/>
      <c r="D51" s="12" t="s">
        <v>82</v>
      </c>
      <c r="E51" s="159" t="s">
        <v>73</v>
      </c>
      <c r="F51" s="159" t="s">
        <v>73</v>
      </c>
      <c r="G51" s="159" t="s">
        <v>73</v>
      </c>
      <c r="H51" s="159">
        <v>102.63711888428661</v>
      </c>
      <c r="I51" s="159">
        <v>102.10492641599771</v>
      </c>
      <c r="J51" s="160">
        <v>32.463740565622501</v>
      </c>
      <c r="K51" s="160">
        <v>32.463740565622501</v>
      </c>
      <c r="L51" s="160">
        <v>32.463740565622501</v>
      </c>
      <c r="M51" s="158">
        <v>32.463740565622501</v>
      </c>
      <c r="N51" s="112"/>
      <c r="O51" s="112"/>
      <c r="P51" s="112"/>
      <c r="Q51" s="112"/>
      <c r="R51" s="112"/>
      <c r="S51" s="112"/>
      <c r="T51" s="112"/>
      <c r="U51" s="112"/>
      <c r="V51" s="35"/>
      <c r="W51" s="206" t="s">
        <v>76</v>
      </c>
    </row>
    <row r="52" spans="2:23" x14ac:dyDescent="0.25">
      <c r="B52" s="12"/>
      <c r="C52" s="10" t="str">
        <f t="shared" ref="C52:C60" si="2">C17&amp;"iii."</f>
        <v>1.d.iii.</v>
      </c>
      <c r="D52" s="12" t="s">
        <v>125</v>
      </c>
      <c r="E52" s="159">
        <v>50</v>
      </c>
      <c r="F52" s="159">
        <v>82</v>
      </c>
      <c r="G52" s="159">
        <v>40</v>
      </c>
      <c r="H52" s="159">
        <v>32</v>
      </c>
      <c r="I52" s="159">
        <v>108</v>
      </c>
      <c r="J52" s="160">
        <v>12</v>
      </c>
      <c r="K52" s="160">
        <v>23</v>
      </c>
      <c r="L52" s="160">
        <v>54</v>
      </c>
      <c r="M52" s="158">
        <v>63</v>
      </c>
      <c r="N52" s="112"/>
      <c r="O52" s="112"/>
      <c r="P52" s="112"/>
      <c r="Q52" s="112"/>
      <c r="R52" s="112"/>
      <c r="S52" s="112"/>
      <c r="T52" s="112"/>
      <c r="U52" s="112"/>
      <c r="V52" s="35" t="s">
        <v>85</v>
      </c>
      <c r="W52" s="63"/>
    </row>
    <row r="53" spans="2:23" x14ac:dyDescent="0.25">
      <c r="B53" s="12"/>
      <c r="C53" s="10" t="str">
        <f t="shared" si="2"/>
        <v>1.e.iii.</v>
      </c>
      <c r="D53" s="12" t="s">
        <v>126</v>
      </c>
      <c r="E53" s="159">
        <v>0</v>
      </c>
      <c r="F53" s="159">
        <v>0</v>
      </c>
      <c r="G53" s="159">
        <v>0</v>
      </c>
      <c r="H53" s="159">
        <v>1</v>
      </c>
      <c r="I53" s="159">
        <v>0</v>
      </c>
      <c r="J53" s="160">
        <v>0</v>
      </c>
      <c r="K53" s="160">
        <v>0</v>
      </c>
      <c r="L53" s="160">
        <v>0</v>
      </c>
      <c r="M53" s="158">
        <v>0</v>
      </c>
      <c r="N53" s="112"/>
      <c r="O53" s="112"/>
      <c r="P53" s="112"/>
      <c r="Q53" s="112"/>
      <c r="R53" s="112"/>
      <c r="S53" s="112"/>
      <c r="T53" s="112"/>
      <c r="U53" s="112"/>
      <c r="V53" s="35" t="s">
        <v>85</v>
      </c>
      <c r="W53" s="117"/>
    </row>
    <row r="54" spans="2:23" x14ac:dyDescent="0.25">
      <c r="B54" s="12"/>
      <c r="C54" s="10" t="str">
        <f t="shared" si="2"/>
        <v>1.f.iii.</v>
      </c>
      <c r="D54" s="12" t="s">
        <v>127</v>
      </c>
      <c r="E54" s="159">
        <v>0</v>
      </c>
      <c r="F54" s="159">
        <v>0</v>
      </c>
      <c r="G54" s="159">
        <v>0</v>
      </c>
      <c r="H54" s="159">
        <v>0</v>
      </c>
      <c r="I54" s="159">
        <v>0</v>
      </c>
      <c r="J54" s="160">
        <v>6</v>
      </c>
      <c r="K54" s="160">
        <v>0</v>
      </c>
      <c r="L54" s="160">
        <v>0</v>
      </c>
      <c r="M54" s="158">
        <v>0</v>
      </c>
      <c r="N54" s="112"/>
      <c r="O54" s="112"/>
      <c r="P54" s="112"/>
      <c r="Q54" s="112"/>
      <c r="R54" s="112"/>
      <c r="S54" s="112"/>
      <c r="T54" s="112"/>
      <c r="U54" s="112"/>
      <c r="V54" s="35" t="s">
        <v>85</v>
      </c>
      <c r="W54" s="117"/>
    </row>
    <row r="55" spans="2:23" x14ac:dyDescent="0.25">
      <c r="B55" s="12"/>
      <c r="C55" s="10" t="str">
        <f t="shared" si="2"/>
        <v>1.g.iii.</v>
      </c>
      <c r="D55" s="12" t="s">
        <v>128</v>
      </c>
      <c r="E55" s="159">
        <v>697</v>
      </c>
      <c r="F55" s="159">
        <v>855</v>
      </c>
      <c r="G55" s="159">
        <v>977</v>
      </c>
      <c r="H55" s="159">
        <v>1215</v>
      </c>
      <c r="I55" s="159">
        <v>15029</v>
      </c>
      <c r="J55" s="160">
        <v>1245</v>
      </c>
      <c r="K55" s="160">
        <v>2522</v>
      </c>
      <c r="L55" s="160">
        <v>549</v>
      </c>
      <c r="M55" s="158">
        <v>138</v>
      </c>
      <c r="N55" s="112"/>
      <c r="O55" s="112"/>
      <c r="P55" s="112"/>
      <c r="Q55" s="112"/>
      <c r="R55" s="112"/>
      <c r="S55" s="112"/>
      <c r="T55" s="112"/>
      <c r="U55" s="112"/>
      <c r="V55" s="35" t="s">
        <v>85</v>
      </c>
      <c r="W55" s="117"/>
    </row>
    <row r="56" spans="2:23" x14ac:dyDescent="0.25">
      <c r="B56" s="12"/>
      <c r="C56" s="10" t="str">
        <f t="shared" si="2"/>
        <v>1.h.iii.</v>
      </c>
      <c r="D56" s="12" t="s">
        <v>129</v>
      </c>
      <c r="E56" s="159">
        <v>3</v>
      </c>
      <c r="F56" s="159">
        <v>1</v>
      </c>
      <c r="G56" s="159">
        <v>2</v>
      </c>
      <c r="H56" s="159">
        <v>1</v>
      </c>
      <c r="I56" s="159">
        <v>14</v>
      </c>
      <c r="J56" s="160">
        <v>609</v>
      </c>
      <c r="K56" s="160">
        <v>4400</v>
      </c>
      <c r="L56" s="160">
        <v>1783</v>
      </c>
      <c r="M56" s="158">
        <v>961</v>
      </c>
      <c r="N56" s="112"/>
      <c r="O56" s="112"/>
      <c r="P56" s="112"/>
      <c r="Q56" s="112"/>
      <c r="R56" s="112"/>
      <c r="S56" s="112"/>
      <c r="T56" s="112"/>
      <c r="U56" s="112"/>
      <c r="V56" s="35" t="s">
        <v>85</v>
      </c>
      <c r="W56" s="117"/>
    </row>
    <row r="57" spans="2:23" x14ac:dyDescent="0.25">
      <c r="B57" s="12"/>
      <c r="C57" s="10" t="str">
        <f t="shared" si="2"/>
        <v>1.i.iii.</v>
      </c>
      <c r="D57" s="12" t="s">
        <v>130</v>
      </c>
      <c r="E57" s="159">
        <v>278</v>
      </c>
      <c r="F57" s="159">
        <v>128</v>
      </c>
      <c r="G57" s="159">
        <v>408</v>
      </c>
      <c r="H57" s="159">
        <v>419</v>
      </c>
      <c r="I57" s="159">
        <v>456</v>
      </c>
      <c r="J57" s="160">
        <v>15</v>
      </c>
      <c r="K57" s="160">
        <v>46</v>
      </c>
      <c r="L57" s="160">
        <v>45</v>
      </c>
      <c r="M57" s="158">
        <v>85</v>
      </c>
      <c r="N57" s="112"/>
      <c r="O57" s="112"/>
      <c r="P57" s="112"/>
      <c r="Q57" s="112"/>
      <c r="R57" s="112"/>
      <c r="S57" s="112"/>
      <c r="T57" s="112"/>
      <c r="U57" s="112"/>
      <c r="V57" s="35" t="s">
        <v>85</v>
      </c>
      <c r="W57" s="117"/>
    </row>
    <row r="58" spans="2:23" x14ac:dyDescent="0.25">
      <c r="B58" s="12"/>
      <c r="C58" s="10" t="str">
        <f t="shared" si="2"/>
        <v>1.j.iii.</v>
      </c>
      <c r="D58" s="12" t="s">
        <v>131</v>
      </c>
      <c r="E58" s="159">
        <v>935</v>
      </c>
      <c r="F58" s="159">
        <v>735</v>
      </c>
      <c r="G58" s="159">
        <v>719</v>
      </c>
      <c r="H58" s="159">
        <v>382</v>
      </c>
      <c r="I58" s="159">
        <v>2545</v>
      </c>
      <c r="J58" s="160">
        <v>130</v>
      </c>
      <c r="K58" s="160">
        <v>437</v>
      </c>
      <c r="L58" s="160">
        <v>166</v>
      </c>
      <c r="M58" s="158">
        <v>48</v>
      </c>
      <c r="N58" s="112"/>
      <c r="O58" s="112"/>
      <c r="P58" s="112"/>
      <c r="Q58" s="112"/>
      <c r="R58" s="112"/>
      <c r="S58" s="112"/>
      <c r="T58" s="112"/>
      <c r="U58" s="112"/>
      <c r="V58" s="35" t="s">
        <v>85</v>
      </c>
      <c r="W58" s="117"/>
    </row>
    <row r="59" spans="2:23" x14ac:dyDescent="0.25">
      <c r="B59" s="12"/>
      <c r="C59" s="10" t="str">
        <f t="shared" si="2"/>
        <v>1.k.iii.</v>
      </c>
      <c r="D59" s="12" t="s">
        <v>132</v>
      </c>
      <c r="E59" s="159">
        <v>0</v>
      </c>
      <c r="F59" s="159">
        <v>2</v>
      </c>
      <c r="G59" s="159">
        <v>0</v>
      </c>
      <c r="H59" s="159">
        <v>4</v>
      </c>
      <c r="I59" s="159">
        <v>3</v>
      </c>
      <c r="J59" s="160">
        <v>44</v>
      </c>
      <c r="K59" s="160">
        <v>309</v>
      </c>
      <c r="L59" s="160">
        <v>366</v>
      </c>
      <c r="M59" s="158">
        <v>186</v>
      </c>
      <c r="N59" s="112"/>
      <c r="O59" s="112"/>
      <c r="P59" s="112"/>
      <c r="Q59" s="112"/>
      <c r="R59" s="112"/>
      <c r="S59" s="112"/>
      <c r="T59" s="112"/>
      <c r="U59" s="112"/>
      <c r="V59" s="35" t="s">
        <v>85</v>
      </c>
      <c r="W59" s="117"/>
    </row>
    <row r="60" spans="2:23" x14ac:dyDescent="0.25">
      <c r="B60" s="12"/>
      <c r="C60" s="10" t="str">
        <f t="shared" si="2"/>
        <v>1.l.iii.</v>
      </c>
      <c r="D60" s="12" t="s">
        <v>101</v>
      </c>
      <c r="E60" s="159">
        <v>0</v>
      </c>
      <c r="F60" s="159">
        <v>0</v>
      </c>
      <c r="G60" s="159">
        <v>0</v>
      </c>
      <c r="H60" s="159">
        <v>0</v>
      </c>
      <c r="I60" s="159">
        <v>103</v>
      </c>
      <c r="J60" s="160">
        <v>3</v>
      </c>
      <c r="K60" s="160">
        <v>1</v>
      </c>
      <c r="L60" s="160">
        <v>0</v>
      </c>
      <c r="M60" s="158">
        <v>3</v>
      </c>
      <c r="N60" s="112"/>
      <c r="O60" s="112"/>
      <c r="P60" s="112"/>
      <c r="Q60" s="112"/>
      <c r="R60" s="112"/>
      <c r="S60" s="112"/>
      <c r="T60" s="112"/>
      <c r="U60" s="112"/>
      <c r="V60" s="35" t="s">
        <v>85</v>
      </c>
      <c r="W60" s="117"/>
    </row>
    <row r="61" spans="2:23" ht="90" x14ac:dyDescent="0.25">
      <c r="B61" s="12" t="s">
        <v>133</v>
      </c>
      <c r="C61" s="10" t="str">
        <f>C8&amp;"iv."</f>
        <v>1.a.iv.</v>
      </c>
      <c r="D61" s="12" t="s">
        <v>134</v>
      </c>
      <c r="E61" s="159">
        <v>13068.295702999996</v>
      </c>
      <c r="F61" s="159">
        <v>13068.295702999996</v>
      </c>
      <c r="G61" s="159">
        <v>13068.295702999996</v>
      </c>
      <c r="H61" s="159">
        <v>13068.295702999996</v>
      </c>
      <c r="I61" s="159">
        <v>13068.295702999996</v>
      </c>
      <c r="J61" s="160">
        <v>3267.0739257499999</v>
      </c>
      <c r="K61" s="160">
        <v>3267.0739257499999</v>
      </c>
      <c r="L61" s="160">
        <v>3267.0739257499999</v>
      </c>
      <c r="M61" s="158">
        <v>3267.0739257499999</v>
      </c>
      <c r="N61" s="112"/>
      <c r="O61" s="112"/>
      <c r="P61" s="112"/>
      <c r="Q61" s="112"/>
      <c r="R61" s="112"/>
      <c r="S61" s="112"/>
      <c r="T61" s="112"/>
      <c r="U61" s="112"/>
      <c r="V61" s="35" t="s">
        <v>66</v>
      </c>
      <c r="W61" s="161" t="s">
        <v>1139</v>
      </c>
    </row>
    <row r="62" spans="2:23" x14ac:dyDescent="0.25">
      <c r="B62" s="12"/>
      <c r="C62" s="10" t="str">
        <f>C9&amp;"iv."</f>
        <v>1.b.iv.</v>
      </c>
      <c r="D62" s="12" t="s">
        <v>135</v>
      </c>
      <c r="E62" s="159" t="s">
        <v>73</v>
      </c>
      <c r="F62" s="159" t="s">
        <v>73</v>
      </c>
      <c r="G62" s="159" t="s">
        <v>73</v>
      </c>
      <c r="H62" s="159">
        <v>4210.1468115335038</v>
      </c>
      <c r="I62" s="159">
        <v>6389.3900693902215</v>
      </c>
      <c r="J62" s="160">
        <v>2697.3468029973938</v>
      </c>
      <c r="K62" s="160">
        <v>3189.0919505845068</v>
      </c>
      <c r="L62" s="160">
        <v>3230.0707128834329</v>
      </c>
      <c r="M62" s="158">
        <v>2984.1981390898763</v>
      </c>
      <c r="N62" s="112"/>
      <c r="O62" s="112"/>
      <c r="P62" s="112"/>
      <c r="Q62" s="112"/>
      <c r="R62" s="112"/>
      <c r="S62" s="112"/>
      <c r="T62" s="112"/>
      <c r="U62" s="112"/>
      <c r="V62" s="35" t="s">
        <v>66</v>
      </c>
      <c r="W62" s="161" t="s">
        <v>119</v>
      </c>
    </row>
    <row r="63" spans="2:23" ht="105" x14ac:dyDescent="0.25">
      <c r="B63" s="12"/>
      <c r="C63" s="10"/>
      <c r="D63" s="12" t="s">
        <v>120</v>
      </c>
      <c r="E63" s="159" t="s">
        <v>73</v>
      </c>
      <c r="F63" s="159" t="s">
        <v>73</v>
      </c>
      <c r="G63" s="159" t="s">
        <v>73</v>
      </c>
      <c r="H63" s="159">
        <v>4210.1468115335038</v>
      </c>
      <c r="I63" s="159">
        <v>4760.2726615738811</v>
      </c>
      <c r="J63" s="160">
        <v>696.63895908174379</v>
      </c>
      <c r="K63" s="160">
        <v>1188.3841066688569</v>
      </c>
      <c r="L63" s="160">
        <v>1229.362868967783</v>
      </c>
      <c r="M63" s="158">
        <v>983.4902951742265</v>
      </c>
      <c r="N63" s="112"/>
      <c r="O63" s="112"/>
      <c r="P63" s="112"/>
      <c r="Q63" s="112"/>
      <c r="R63" s="112"/>
      <c r="S63" s="112"/>
      <c r="T63" s="112"/>
      <c r="U63" s="112"/>
      <c r="V63" s="35"/>
      <c r="W63" s="161" t="s">
        <v>1140</v>
      </c>
    </row>
    <row r="64" spans="2:23" ht="45" x14ac:dyDescent="0.25">
      <c r="B64" s="12"/>
      <c r="C64" s="10"/>
      <c r="D64" s="12" t="s">
        <v>105</v>
      </c>
      <c r="E64" s="159" t="s">
        <v>73</v>
      </c>
      <c r="F64" s="159" t="s">
        <v>73</v>
      </c>
      <c r="G64" s="159" t="s">
        <v>73</v>
      </c>
      <c r="H64" s="159" t="s">
        <v>73</v>
      </c>
      <c r="I64" s="159">
        <v>519.66016681634028</v>
      </c>
      <c r="J64" s="160">
        <v>1089.4223647947774</v>
      </c>
      <c r="K64" s="160">
        <v>1089.4223647947774</v>
      </c>
      <c r="L64" s="160">
        <v>1089.4223647947774</v>
      </c>
      <c r="M64" s="158">
        <v>1089.4223647947774</v>
      </c>
      <c r="N64" s="112"/>
      <c r="O64" s="112"/>
      <c r="P64" s="112"/>
      <c r="Q64" s="112"/>
      <c r="R64" s="112"/>
      <c r="S64" s="112"/>
      <c r="T64" s="112"/>
      <c r="U64" s="112"/>
      <c r="V64" s="35"/>
      <c r="W64" s="63" t="s">
        <v>67</v>
      </c>
    </row>
    <row r="65" spans="2:23" ht="75" x14ac:dyDescent="0.25">
      <c r="B65" s="12"/>
      <c r="C65" s="10"/>
      <c r="D65" s="12" t="s">
        <v>75</v>
      </c>
      <c r="E65" s="159" t="s">
        <v>73</v>
      </c>
      <c r="F65" s="159" t="s">
        <v>73</v>
      </c>
      <c r="G65" s="159" t="s">
        <v>73</v>
      </c>
      <c r="H65" s="159" t="s">
        <v>73</v>
      </c>
      <c r="I65" s="159">
        <v>1109.4572410000001</v>
      </c>
      <c r="J65" s="160">
        <v>911.28547912087254</v>
      </c>
      <c r="K65" s="160">
        <v>911.28547912087254</v>
      </c>
      <c r="L65" s="160">
        <v>911.28547912087254</v>
      </c>
      <c r="M65" s="158">
        <v>911.28547912087254</v>
      </c>
      <c r="N65" s="112"/>
      <c r="O65" s="112"/>
      <c r="P65" s="112"/>
      <c r="Q65" s="112"/>
      <c r="R65" s="112"/>
      <c r="S65" s="112"/>
      <c r="T65" s="112"/>
      <c r="U65" s="112"/>
      <c r="V65" s="35"/>
      <c r="W65" s="161" t="s">
        <v>121</v>
      </c>
    </row>
    <row r="66" spans="2:23" x14ac:dyDescent="0.25">
      <c r="B66" s="12"/>
      <c r="C66" s="10" t="str">
        <f>C14&amp;"iv."</f>
        <v>1.c.iv.</v>
      </c>
      <c r="D66" s="12" t="s">
        <v>136</v>
      </c>
      <c r="E66" s="159">
        <v>6460.1372308603977</v>
      </c>
      <c r="F66" s="159">
        <v>4592.4297214712487</v>
      </c>
      <c r="G66" s="159">
        <v>6226.3202382665013</v>
      </c>
      <c r="H66" s="159">
        <v>7309.138044694284</v>
      </c>
      <c r="I66" s="159">
        <v>5528.6405023008429</v>
      </c>
      <c r="J66" s="160">
        <v>1594.0567751134292</v>
      </c>
      <c r="K66" s="160">
        <v>1594.0567751134292</v>
      </c>
      <c r="L66" s="160">
        <v>1594.0567751134292</v>
      </c>
      <c r="M66" s="158">
        <v>1594.0567751134292</v>
      </c>
      <c r="N66" s="112"/>
      <c r="O66" s="112"/>
      <c r="P66" s="112"/>
      <c r="Q66" s="112"/>
      <c r="R66" s="112"/>
      <c r="S66" s="112"/>
      <c r="T66" s="112"/>
      <c r="U66" s="112"/>
      <c r="V66" s="35" t="s">
        <v>66</v>
      </c>
      <c r="W66" s="161" t="s">
        <v>79</v>
      </c>
    </row>
    <row r="67" spans="2:23" ht="30" x14ac:dyDescent="0.25">
      <c r="B67" s="12"/>
      <c r="C67" s="10"/>
      <c r="D67" s="12" t="s">
        <v>124</v>
      </c>
      <c r="E67" s="159">
        <v>0</v>
      </c>
      <c r="F67" s="159">
        <v>0</v>
      </c>
      <c r="G67" s="159">
        <v>0</v>
      </c>
      <c r="H67" s="159">
        <v>0</v>
      </c>
      <c r="I67" s="159">
        <v>0</v>
      </c>
      <c r="J67" s="160">
        <v>43.25</v>
      </c>
      <c r="K67" s="160">
        <v>43.25</v>
      </c>
      <c r="L67" s="160">
        <v>43.25</v>
      </c>
      <c r="M67" s="158">
        <v>43.25</v>
      </c>
      <c r="N67" s="112"/>
      <c r="O67" s="112"/>
      <c r="P67" s="112"/>
      <c r="Q67" s="112"/>
      <c r="R67" s="112"/>
      <c r="S67" s="112"/>
      <c r="T67" s="112"/>
      <c r="U67" s="112"/>
      <c r="V67" s="35"/>
      <c r="W67" s="161" t="s">
        <v>1162</v>
      </c>
    </row>
    <row r="68" spans="2:23" ht="75" x14ac:dyDescent="0.25">
      <c r="B68" s="12"/>
      <c r="C68" s="10"/>
      <c r="D68" s="12" t="s">
        <v>82</v>
      </c>
      <c r="E68" s="159">
        <v>6460.1372308603977</v>
      </c>
      <c r="F68" s="159">
        <v>4592.4297214712487</v>
      </c>
      <c r="G68" s="159">
        <v>6226.3202382665013</v>
      </c>
      <c r="H68" s="159">
        <v>7309.138044694284</v>
      </c>
      <c r="I68" s="159">
        <v>5528.6405023008429</v>
      </c>
      <c r="J68" s="160">
        <v>1594.0567751134292</v>
      </c>
      <c r="K68" s="160">
        <v>1594.0567751134292</v>
      </c>
      <c r="L68" s="160">
        <v>1594.0567751134292</v>
      </c>
      <c r="M68" s="158">
        <v>1594.0567751134292</v>
      </c>
      <c r="N68" s="112"/>
      <c r="O68" s="112"/>
      <c r="P68" s="112"/>
      <c r="Q68" s="112"/>
      <c r="R68" s="112"/>
      <c r="S68" s="112"/>
      <c r="T68" s="112"/>
      <c r="U68" s="112"/>
      <c r="V68" s="35"/>
      <c r="W68" s="161" t="s">
        <v>76</v>
      </c>
    </row>
    <row r="69" spans="2:23" x14ac:dyDescent="0.25">
      <c r="B69" s="12"/>
      <c r="C69" s="10" t="str">
        <f t="shared" ref="C69:C74" si="3">C17&amp;"iv."</f>
        <v>1.d.iv.</v>
      </c>
      <c r="D69" s="12" t="s">
        <v>137</v>
      </c>
      <c r="E69" s="159">
        <v>241</v>
      </c>
      <c r="F69" s="159">
        <v>252</v>
      </c>
      <c r="G69" s="159">
        <v>211</v>
      </c>
      <c r="H69" s="159">
        <v>178</v>
      </c>
      <c r="I69" s="159">
        <v>304</v>
      </c>
      <c r="J69" s="160">
        <v>51</v>
      </c>
      <c r="K69" s="160">
        <v>51</v>
      </c>
      <c r="L69" s="160">
        <v>106</v>
      </c>
      <c r="M69" s="158">
        <v>108</v>
      </c>
      <c r="N69" s="112"/>
      <c r="O69" s="112"/>
      <c r="P69" s="112"/>
      <c r="Q69" s="112"/>
      <c r="R69" s="112"/>
      <c r="S69" s="112"/>
      <c r="T69" s="112"/>
      <c r="U69" s="112"/>
      <c r="V69" s="35" t="s">
        <v>85</v>
      </c>
      <c r="W69" s="117"/>
    </row>
    <row r="70" spans="2:23" x14ac:dyDescent="0.25">
      <c r="B70" s="12"/>
      <c r="C70" s="10" t="str">
        <f t="shared" si="3"/>
        <v>1.e.iv.</v>
      </c>
      <c r="D70" s="12" t="s">
        <v>138</v>
      </c>
      <c r="E70" s="159">
        <v>0</v>
      </c>
      <c r="F70" s="159">
        <v>1</v>
      </c>
      <c r="G70" s="159">
        <v>0</v>
      </c>
      <c r="H70" s="159">
        <v>1</v>
      </c>
      <c r="I70" s="159">
        <v>0</v>
      </c>
      <c r="J70" s="160">
        <v>0</v>
      </c>
      <c r="K70" s="160">
        <v>0</v>
      </c>
      <c r="L70" s="160">
        <v>1</v>
      </c>
      <c r="M70" s="158">
        <v>0</v>
      </c>
      <c r="N70" s="112"/>
      <c r="O70" s="112"/>
      <c r="P70" s="112"/>
      <c r="Q70" s="112"/>
      <c r="R70" s="112"/>
      <c r="S70" s="112"/>
      <c r="T70" s="112"/>
      <c r="U70" s="112"/>
      <c r="V70" s="35" t="s">
        <v>85</v>
      </c>
      <c r="W70" s="117"/>
    </row>
    <row r="71" spans="2:23" x14ac:dyDescent="0.25">
      <c r="B71" s="12"/>
      <c r="C71" s="10" t="str">
        <f t="shared" si="3"/>
        <v>1.f.iv.</v>
      </c>
      <c r="D71" s="12" t="s">
        <v>139</v>
      </c>
      <c r="E71" s="159">
        <v>1</v>
      </c>
      <c r="F71" s="159">
        <v>2</v>
      </c>
      <c r="G71" s="159">
        <v>2</v>
      </c>
      <c r="H71" s="159">
        <v>1</v>
      </c>
      <c r="I71" s="159">
        <v>1</v>
      </c>
      <c r="J71" s="160">
        <v>7</v>
      </c>
      <c r="K71" s="160">
        <v>0</v>
      </c>
      <c r="L71" s="160">
        <v>1</v>
      </c>
      <c r="M71" s="158">
        <v>0</v>
      </c>
      <c r="N71" s="112"/>
      <c r="O71" s="112"/>
      <c r="P71" s="112"/>
      <c r="Q71" s="112"/>
      <c r="R71" s="112"/>
      <c r="S71" s="112"/>
      <c r="T71" s="112"/>
      <c r="U71" s="112"/>
      <c r="V71" s="35" t="s">
        <v>85</v>
      </c>
      <c r="W71" s="117"/>
    </row>
    <row r="72" spans="2:23" x14ac:dyDescent="0.25">
      <c r="B72" s="12"/>
      <c r="C72" s="10" t="str">
        <f t="shared" si="3"/>
        <v>1.g.iv.</v>
      </c>
      <c r="D72" s="12" t="s">
        <v>140</v>
      </c>
      <c r="E72" s="159">
        <v>3912</v>
      </c>
      <c r="F72" s="159">
        <v>4600</v>
      </c>
      <c r="G72" s="159">
        <v>5393</v>
      </c>
      <c r="H72" s="159">
        <v>5871</v>
      </c>
      <c r="I72" s="159">
        <v>22007</v>
      </c>
      <c r="J72" s="160">
        <v>2536</v>
      </c>
      <c r="K72" s="160">
        <v>3644</v>
      </c>
      <c r="L72" s="160">
        <v>1200</v>
      </c>
      <c r="M72" s="158">
        <v>802</v>
      </c>
      <c r="N72" s="112"/>
      <c r="O72" s="112"/>
      <c r="P72" s="112"/>
      <c r="Q72" s="112"/>
      <c r="R72" s="112"/>
      <c r="S72" s="112"/>
      <c r="T72" s="112"/>
      <c r="U72" s="112"/>
      <c r="V72" s="35" t="s">
        <v>85</v>
      </c>
      <c r="W72" s="117"/>
    </row>
    <row r="73" spans="2:23" x14ac:dyDescent="0.25">
      <c r="B73" s="12"/>
      <c r="C73" s="10" t="str">
        <f t="shared" si="3"/>
        <v>1.h.iv.</v>
      </c>
      <c r="D73" s="12" t="s">
        <v>141</v>
      </c>
      <c r="E73" s="159">
        <v>10</v>
      </c>
      <c r="F73" s="159">
        <v>8</v>
      </c>
      <c r="G73" s="159">
        <v>7</v>
      </c>
      <c r="H73" s="159">
        <v>4</v>
      </c>
      <c r="I73" s="159">
        <v>37</v>
      </c>
      <c r="J73" s="160">
        <v>628</v>
      </c>
      <c r="K73" s="160">
        <v>4494</v>
      </c>
      <c r="L73" s="160">
        <v>1889</v>
      </c>
      <c r="M73" s="158">
        <v>1072</v>
      </c>
      <c r="N73" s="112"/>
      <c r="O73" s="112"/>
      <c r="P73" s="112"/>
      <c r="Q73" s="112"/>
      <c r="R73" s="112"/>
      <c r="S73" s="112"/>
      <c r="T73" s="112"/>
      <c r="U73" s="112"/>
      <c r="V73" s="35" t="s">
        <v>85</v>
      </c>
      <c r="W73" s="117"/>
    </row>
    <row r="74" spans="2:23" x14ac:dyDescent="0.25">
      <c r="B74" s="12"/>
      <c r="C74" s="10" t="str">
        <f t="shared" si="3"/>
        <v>1.i.iv.</v>
      </c>
      <c r="D74" s="12" t="s">
        <v>142</v>
      </c>
      <c r="E74" s="159">
        <v>1428</v>
      </c>
      <c r="F74" s="159">
        <v>583</v>
      </c>
      <c r="G74" s="159">
        <v>999</v>
      </c>
      <c r="H74" s="159">
        <v>1150</v>
      </c>
      <c r="I74" s="159">
        <v>1003</v>
      </c>
      <c r="J74" s="160">
        <v>101</v>
      </c>
      <c r="K74" s="160">
        <v>140</v>
      </c>
      <c r="L74" s="160">
        <v>245</v>
      </c>
      <c r="M74" s="158">
        <v>375</v>
      </c>
      <c r="N74" s="112"/>
      <c r="O74" s="112"/>
      <c r="P74" s="112"/>
      <c r="Q74" s="112"/>
      <c r="R74" s="112"/>
      <c r="S74" s="112"/>
      <c r="T74" s="112"/>
      <c r="U74" s="112"/>
      <c r="V74" s="35" t="s">
        <v>85</v>
      </c>
      <c r="W74" s="117"/>
    </row>
    <row r="75" spans="2:23" x14ac:dyDescent="0.25">
      <c r="B75" s="12"/>
      <c r="C75" s="10" t="str">
        <f t="shared" ref="C75:C77" si="4">C23&amp;"iv."</f>
        <v>1.j.iv.</v>
      </c>
      <c r="D75" s="12" t="s">
        <v>143</v>
      </c>
      <c r="E75" s="159">
        <v>7020</v>
      </c>
      <c r="F75" s="159">
        <v>3350</v>
      </c>
      <c r="G75" s="159">
        <v>3060</v>
      </c>
      <c r="H75" s="159">
        <v>1732</v>
      </c>
      <c r="I75" s="159">
        <v>5049</v>
      </c>
      <c r="J75" s="160">
        <v>744</v>
      </c>
      <c r="K75" s="160">
        <v>904</v>
      </c>
      <c r="L75" s="160">
        <v>475</v>
      </c>
      <c r="M75" s="158">
        <v>383</v>
      </c>
      <c r="N75" s="112"/>
      <c r="O75" s="112"/>
      <c r="P75" s="112"/>
      <c r="Q75" s="112"/>
      <c r="R75" s="112"/>
      <c r="S75" s="112"/>
      <c r="T75" s="112"/>
      <c r="U75" s="112"/>
      <c r="V75" s="35" t="s">
        <v>85</v>
      </c>
      <c r="W75" s="117"/>
    </row>
    <row r="76" spans="2:23" x14ac:dyDescent="0.25">
      <c r="B76" s="12"/>
      <c r="C76" s="10" t="str">
        <f t="shared" si="4"/>
        <v>1.k.iv.</v>
      </c>
      <c r="D76" s="12" t="s">
        <v>144</v>
      </c>
      <c r="E76" s="159">
        <v>4</v>
      </c>
      <c r="F76" s="159">
        <v>2</v>
      </c>
      <c r="G76" s="159">
        <v>1</v>
      </c>
      <c r="H76" s="159">
        <v>10</v>
      </c>
      <c r="I76" s="159">
        <v>3</v>
      </c>
      <c r="J76" s="160">
        <v>44</v>
      </c>
      <c r="K76" s="160">
        <v>312</v>
      </c>
      <c r="L76" s="160">
        <v>388</v>
      </c>
      <c r="M76" s="158">
        <v>210</v>
      </c>
      <c r="N76" s="112"/>
      <c r="O76" s="112"/>
      <c r="P76" s="112"/>
      <c r="Q76" s="112"/>
      <c r="R76" s="112"/>
      <c r="S76" s="112"/>
      <c r="T76" s="112"/>
      <c r="U76" s="112"/>
      <c r="V76" s="35" t="s">
        <v>85</v>
      </c>
      <c r="W76" s="117"/>
    </row>
    <row r="77" spans="2:23" x14ac:dyDescent="0.25">
      <c r="B77" s="12"/>
      <c r="C77" s="10" t="str">
        <f t="shared" si="4"/>
        <v>1.l.iv.</v>
      </c>
      <c r="D77" s="12" t="s">
        <v>145</v>
      </c>
      <c r="E77" s="159">
        <v>1</v>
      </c>
      <c r="F77" s="159">
        <v>1</v>
      </c>
      <c r="G77" s="159">
        <v>4</v>
      </c>
      <c r="H77" s="159">
        <v>3</v>
      </c>
      <c r="I77" s="159">
        <v>136</v>
      </c>
      <c r="J77" s="160">
        <v>3</v>
      </c>
      <c r="K77" s="160">
        <v>2</v>
      </c>
      <c r="L77" s="160">
        <v>0</v>
      </c>
      <c r="M77" s="158">
        <v>3</v>
      </c>
      <c r="N77" s="112"/>
      <c r="O77" s="112"/>
      <c r="P77" s="112"/>
      <c r="Q77" s="112"/>
      <c r="R77" s="112"/>
      <c r="S77" s="112"/>
      <c r="T77" s="112"/>
      <c r="U77" s="112"/>
      <c r="V77" s="35" t="s">
        <v>85</v>
      </c>
      <c r="W77" s="117"/>
    </row>
    <row r="78" spans="2:23" ht="75" x14ac:dyDescent="0.25">
      <c r="B78" s="12" t="s">
        <v>146</v>
      </c>
      <c r="C78" s="10" t="s">
        <v>147</v>
      </c>
      <c r="D78" s="12" t="s">
        <v>148</v>
      </c>
      <c r="E78" s="264" t="s">
        <v>73</v>
      </c>
      <c r="F78" s="264" t="s">
        <v>73</v>
      </c>
      <c r="G78" s="264" t="s">
        <v>73</v>
      </c>
      <c r="H78" s="264" t="s">
        <v>73</v>
      </c>
      <c r="I78" s="159">
        <v>801</v>
      </c>
      <c r="J78" s="160">
        <v>40</v>
      </c>
      <c r="K78" s="160">
        <v>172</v>
      </c>
      <c r="L78" s="160">
        <v>458</v>
      </c>
      <c r="M78" s="160">
        <v>280</v>
      </c>
      <c r="N78" s="112"/>
      <c r="O78" s="112"/>
      <c r="P78" s="112"/>
      <c r="Q78" s="112"/>
      <c r="R78" s="112"/>
      <c r="S78" s="112"/>
      <c r="T78" s="112"/>
      <c r="U78" s="112"/>
      <c r="V78" s="12" t="s">
        <v>149</v>
      </c>
      <c r="W78" s="39" t="s">
        <v>150</v>
      </c>
    </row>
    <row r="79" spans="2:23" ht="45" x14ac:dyDescent="0.25">
      <c r="B79" s="12"/>
      <c r="C79" s="10" t="s">
        <v>151</v>
      </c>
      <c r="D79" s="12" t="s">
        <v>152</v>
      </c>
      <c r="E79" s="264" t="s">
        <v>73</v>
      </c>
      <c r="F79" s="264" t="s">
        <v>73</v>
      </c>
      <c r="G79" s="264" t="s">
        <v>73</v>
      </c>
      <c r="H79" s="264" t="s">
        <v>73</v>
      </c>
      <c r="I79" s="159">
        <v>39637.754277363842</v>
      </c>
      <c r="J79" s="160">
        <v>11438.178986115618</v>
      </c>
      <c r="K79" s="160">
        <v>17738.442521914203</v>
      </c>
      <c r="L79" s="160">
        <v>21183.372717290706</v>
      </c>
      <c r="M79" s="158">
        <v>22202.532995140475</v>
      </c>
      <c r="N79" s="112"/>
      <c r="O79" s="112"/>
      <c r="P79" s="112"/>
      <c r="Q79" s="112"/>
      <c r="R79" s="112"/>
      <c r="S79" s="112"/>
      <c r="T79" s="112"/>
      <c r="U79" s="112"/>
      <c r="V79" s="12" t="s">
        <v>153</v>
      </c>
      <c r="W79" s="117" t="s">
        <v>1133</v>
      </c>
    </row>
    <row r="80" spans="2:23" ht="45" x14ac:dyDescent="0.25">
      <c r="B80" s="12" t="s">
        <v>154</v>
      </c>
      <c r="C80" s="10" t="s">
        <v>155</v>
      </c>
      <c r="D80" s="12" t="s">
        <v>156</v>
      </c>
      <c r="E80" s="264" t="s">
        <v>73</v>
      </c>
      <c r="F80" s="264" t="s">
        <v>73</v>
      </c>
      <c r="G80" s="264" t="s">
        <v>73</v>
      </c>
      <c r="H80" s="264" t="s">
        <v>73</v>
      </c>
      <c r="I80" s="159">
        <v>530</v>
      </c>
      <c r="J80" s="160">
        <v>32</v>
      </c>
      <c r="K80" s="160">
        <v>135</v>
      </c>
      <c r="L80" s="160">
        <v>306</v>
      </c>
      <c r="M80" s="160">
        <v>242</v>
      </c>
      <c r="N80" s="112"/>
      <c r="O80" s="112"/>
      <c r="P80" s="112"/>
      <c r="Q80" s="112"/>
      <c r="R80" s="112"/>
      <c r="S80" s="112"/>
      <c r="T80" s="112"/>
      <c r="U80" s="112"/>
      <c r="V80" s="12" t="s">
        <v>149</v>
      </c>
      <c r="W80" s="117" t="s">
        <v>157</v>
      </c>
    </row>
    <row r="81" spans="2:23" ht="45" x14ac:dyDescent="0.25">
      <c r="B81" s="12"/>
      <c r="C81" s="10" t="s">
        <v>158</v>
      </c>
      <c r="D81" s="12" t="s">
        <v>159</v>
      </c>
      <c r="E81" s="264" t="s">
        <v>73</v>
      </c>
      <c r="F81" s="264" t="s">
        <v>73</v>
      </c>
      <c r="G81" s="264" t="s">
        <v>73</v>
      </c>
      <c r="H81" s="264" t="s">
        <v>73</v>
      </c>
      <c r="I81" s="159">
        <v>25479.006946244288</v>
      </c>
      <c r="J81" s="160">
        <v>8995.5634441616203</v>
      </c>
      <c r="K81" s="160">
        <v>13089.050179987975</v>
      </c>
      <c r="L81" s="160">
        <v>12870.057062433478</v>
      </c>
      <c r="M81" s="158">
        <v>18168.005944809564</v>
      </c>
      <c r="N81" s="112"/>
      <c r="O81" s="112"/>
      <c r="P81" s="112"/>
      <c r="Q81" s="112"/>
      <c r="R81" s="112"/>
      <c r="S81" s="112"/>
      <c r="T81" s="112"/>
      <c r="U81" s="112"/>
      <c r="V81" s="12" t="s">
        <v>153</v>
      </c>
      <c r="W81" s="117" t="s">
        <v>1133</v>
      </c>
    </row>
    <row r="82" spans="2:23" ht="75" x14ac:dyDescent="0.25">
      <c r="B82" s="12" t="s">
        <v>160</v>
      </c>
      <c r="C82" s="10" t="s">
        <v>161</v>
      </c>
      <c r="D82" s="12" t="s">
        <v>162</v>
      </c>
      <c r="E82" s="155" t="s">
        <v>73</v>
      </c>
      <c r="F82" s="155" t="s">
        <v>73</v>
      </c>
      <c r="G82" s="155" t="s">
        <v>73</v>
      </c>
      <c r="H82" s="155" t="s">
        <v>73</v>
      </c>
      <c r="I82" s="155" t="s">
        <v>73</v>
      </c>
      <c r="J82" s="155" t="s">
        <v>73</v>
      </c>
      <c r="K82" s="155" t="s">
        <v>73</v>
      </c>
      <c r="L82" s="155" t="s">
        <v>73</v>
      </c>
      <c r="M82" s="155" t="s">
        <v>73</v>
      </c>
      <c r="N82" s="112"/>
      <c r="O82" s="112"/>
      <c r="P82" s="112"/>
      <c r="Q82" s="112"/>
      <c r="R82" s="112"/>
      <c r="S82" s="112"/>
      <c r="T82" s="112"/>
      <c r="U82" s="112"/>
      <c r="V82" s="12" t="s">
        <v>163</v>
      </c>
      <c r="W82" s="161" t="s">
        <v>164</v>
      </c>
    </row>
    <row r="83" spans="2:23" ht="75" x14ac:dyDescent="0.25">
      <c r="B83" s="12"/>
      <c r="C83" s="10" t="s">
        <v>165</v>
      </c>
      <c r="D83" s="12" t="s">
        <v>166</v>
      </c>
      <c r="E83" s="155" t="s">
        <v>73</v>
      </c>
      <c r="F83" s="155" t="s">
        <v>73</v>
      </c>
      <c r="G83" s="155" t="s">
        <v>73</v>
      </c>
      <c r="H83" s="155" t="s">
        <v>73</v>
      </c>
      <c r="I83" s="155" t="s">
        <v>73</v>
      </c>
      <c r="J83" s="155" t="s">
        <v>73</v>
      </c>
      <c r="K83" s="155" t="s">
        <v>73</v>
      </c>
      <c r="L83" s="155" t="s">
        <v>73</v>
      </c>
      <c r="M83" s="155" t="s">
        <v>73</v>
      </c>
      <c r="N83" s="112"/>
      <c r="O83" s="112"/>
      <c r="P83" s="112"/>
      <c r="Q83" s="112"/>
      <c r="R83" s="112"/>
      <c r="S83" s="112"/>
      <c r="T83" s="112"/>
      <c r="U83" s="112"/>
      <c r="V83" s="12" t="s">
        <v>167</v>
      </c>
      <c r="W83" s="161" t="s">
        <v>164</v>
      </c>
    </row>
    <row r="84" spans="2:23" ht="75" x14ac:dyDescent="0.25">
      <c r="B84" s="12"/>
      <c r="C84" s="10" t="s">
        <v>168</v>
      </c>
      <c r="D84" s="12" t="s">
        <v>169</v>
      </c>
      <c r="E84" s="155" t="s">
        <v>73</v>
      </c>
      <c r="F84" s="155" t="s">
        <v>73</v>
      </c>
      <c r="G84" s="155" t="s">
        <v>73</v>
      </c>
      <c r="H84" s="155" t="s">
        <v>73</v>
      </c>
      <c r="I84" s="155" t="s">
        <v>73</v>
      </c>
      <c r="J84" s="155" t="s">
        <v>73</v>
      </c>
      <c r="K84" s="155" t="s">
        <v>73</v>
      </c>
      <c r="L84" s="155" t="s">
        <v>73</v>
      </c>
      <c r="M84" s="155" t="s">
        <v>73</v>
      </c>
      <c r="N84" s="112"/>
      <c r="O84" s="112"/>
      <c r="P84" s="112"/>
      <c r="Q84" s="112"/>
      <c r="R84" s="112"/>
      <c r="S84" s="112"/>
      <c r="T84" s="112"/>
      <c r="U84" s="112"/>
      <c r="V84" s="12" t="s">
        <v>170</v>
      </c>
      <c r="W84" s="161" t="s">
        <v>164</v>
      </c>
    </row>
    <row r="85" spans="2:23" x14ac:dyDescent="0.25">
      <c r="C85" s="1"/>
      <c r="D85" s="1"/>
      <c r="E85" s="1"/>
      <c r="F85" s="1"/>
      <c r="G85" s="1"/>
      <c r="H85" s="1"/>
      <c r="I85" s="18"/>
      <c r="J85" s="18"/>
      <c r="K85" s="18"/>
      <c r="L85" s="18"/>
      <c r="M85" s="18"/>
      <c r="N85" s="18"/>
      <c r="O85" s="18"/>
      <c r="P85" s="18"/>
      <c r="Q85" s="18"/>
      <c r="R85" s="18"/>
      <c r="S85" s="18"/>
      <c r="T85" s="18"/>
      <c r="U85" s="18"/>
      <c r="V85" s="18"/>
      <c r="W85" s="161"/>
    </row>
  </sheetData>
  <dataValidations count="1">
    <dataValidation type="custom" operator="greaterThanOrEqual" allowBlank="1" showInputMessage="1" showErrorMessage="1" error="This cell only accepts a number of &quot;NA&quot;_x000a_" sqref="E8:U84" xr:uid="{1F0F1C4F-E2E0-4E77-B1CF-902622F47329}">
      <formula1>OR(AND(ISNUMBER(E8), E8&gt;=0), E8 ="NA")</formula1>
    </dataValidation>
  </dataValidations>
  <pageMargins left="0.7" right="0.7" top="0.75" bottom="0.75" header="0.3" footer="0.3"/>
  <pageSetup paperSize="3"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4"/>
  <sheetViews>
    <sheetView view="pageBreakPreview" topLeftCell="A22" zoomScaleNormal="100" zoomScaleSheetLayoutView="100" zoomScalePageLayoutView="85" workbookViewId="0">
      <selection activeCell="V30" sqref="V30"/>
    </sheetView>
  </sheetViews>
  <sheetFormatPr defaultColWidth="9.140625" defaultRowHeight="15" outlineLevelCol="1" x14ac:dyDescent="0.25"/>
  <cols>
    <col min="1" max="1" width="5.5703125" style="17" customWidth="1"/>
    <col min="2" max="2" width="39.140625" style="47" bestFit="1" customWidth="1"/>
    <col min="3" max="3" width="34" style="17" bestFit="1" customWidth="1"/>
    <col min="4" max="4" width="91.140625" style="17" bestFit="1" customWidth="1"/>
    <col min="5" max="5" width="12.140625" style="17" bestFit="1" customWidth="1"/>
    <col min="6" max="6" width="13.28515625" style="17" bestFit="1" customWidth="1"/>
    <col min="7" max="8" width="14.85546875" style="17" bestFit="1" customWidth="1"/>
    <col min="9" max="9" width="12.140625" style="17" bestFit="1" customWidth="1"/>
    <col min="10" max="11" width="10.5703125" style="17" bestFit="1" customWidth="1"/>
    <col min="12" max="12" width="13.28515625" style="17" bestFit="1" customWidth="1"/>
    <col min="13" max="13" width="12.5703125" style="17" bestFit="1" customWidth="1"/>
    <col min="14" max="21" width="9.140625" style="17" customWidth="1" outlineLevel="1"/>
    <col min="22" max="22" width="59.5703125" style="47" bestFit="1" customWidth="1"/>
    <col min="23" max="23" width="89" style="47" customWidth="1"/>
    <col min="24" max="16384" width="9.140625" style="17"/>
  </cols>
  <sheetData>
    <row r="1" spans="2:23" ht="15.75" thickBot="1" x14ac:dyDescent="0.3"/>
    <row r="2" spans="2:23" x14ac:dyDescent="0.25">
      <c r="B2" s="14" t="s">
        <v>48</v>
      </c>
      <c r="C2" s="64" t="str">
        <f>IF('Quarterly Submission Guide'!$D$20 = "", "",'Quarterly Submission Guide'!$D$20)</f>
        <v>Southern California Edison Company</v>
      </c>
      <c r="D2" s="46" t="s">
        <v>53</v>
      </c>
    </row>
    <row r="3" spans="2:23" x14ac:dyDescent="0.25">
      <c r="B3" s="15" t="s">
        <v>54</v>
      </c>
      <c r="C3" s="50">
        <v>2</v>
      </c>
      <c r="D3" s="65" t="s">
        <v>55</v>
      </c>
    </row>
    <row r="4" spans="2:23" ht="15.75" thickBot="1" x14ac:dyDescent="0.3">
      <c r="B4" s="16" t="s">
        <v>52</v>
      </c>
      <c r="C4" s="66">
        <v>44232</v>
      </c>
    </row>
    <row r="5" spans="2:23" x14ac:dyDescent="0.25">
      <c r="M5" s="67"/>
      <c r="N5" s="67" t="s">
        <v>56</v>
      </c>
    </row>
    <row r="6" spans="2:23" x14ac:dyDescent="0.25">
      <c r="B6" s="68" t="s">
        <v>171</v>
      </c>
      <c r="C6" s="69"/>
      <c r="D6" s="69"/>
      <c r="E6" s="69"/>
      <c r="F6" s="69"/>
      <c r="G6" s="69"/>
      <c r="H6" s="69"/>
      <c r="I6" s="69"/>
      <c r="J6" s="70">
        <v>1</v>
      </c>
      <c r="K6" s="70">
        <v>2</v>
      </c>
      <c r="L6" s="70">
        <v>3</v>
      </c>
      <c r="M6" s="70">
        <v>4</v>
      </c>
      <c r="N6" s="70">
        <v>1</v>
      </c>
      <c r="O6" s="70">
        <v>2</v>
      </c>
      <c r="P6" s="70">
        <v>3</v>
      </c>
      <c r="Q6" s="70">
        <v>4</v>
      </c>
      <c r="R6" s="70">
        <v>1</v>
      </c>
      <c r="S6" s="70">
        <v>2</v>
      </c>
      <c r="T6" s="70">
        <v>3</v>
      </c>
      <c r="U6" s="70">
        <v>4</v>
      </c>
      <c r="V6" s="71"/>
      <c r="W6" s="205"/>
    </row>
    <row r="7" spans="2:23" x14ac:dyDescent="0.25">
      <c r="B7" s="5" t="s">
        <v>58</v>
      </c>
      <c r="C7" s="6" t="s">
        <v>59</v>
      </c>
      <c r="D7" s="6" t="s">
        <v>172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61</v>
      </c>
      <c r="W7" s="5" t="s">
        <v>62</v>
      </c>
    </row>
    <row r="8" spans="2:23" ht="45" x14ac:dyDescent="0.25">
      <c r="B8" s="72" t="s">
        <v>173</v>
      </c>
      <c r="C8" s="73" t="s">
        <v>64</v>
      </c>
      <c r="D8" s="72" t="s">
        <v>174</v>
      </c>
      <c r="E8" s="129">
        <v>12337</v>
      </c>
      <c r="F8" s="129">
        <v>12406</v>
      </c>
      <c r="G8" s="129">
        <v>13243</v>
      </c>
      <c r="H8" s="129">
        <v>14635</v>
      </c>
      <c r="I8" s="129">
        <v>16794</v>
      </c>
      <c r="J8" s="130">
        <v>2902</v>
      </c>
      <c r="K8" s="130">
        <v>3368</v>
      </c>
      <c r="L8" s="130">
        <v>5077</v>
      </c>
      <c r="M8" s="130">
        <v>3178</v>
      </c>
      <c r="N8" s="118"/>
      <c r="O8" s="118"/>
      <c r="P8" s="118"/>
      <c r="Q8" s="118"/>
      <c r="R8" s="118"/>
      <c r="S8" s="118"/>
      <c r="T8" s="118"/>
      <c r="U8" s="118"/>
      <c r="V8" s="72" t="s">
        <v>175</v>
      </c>
      <c r="W8" s="266"/>
    </row>
    <row r="9" spans="2:23" x14ac:dyDescent="0.25">
      <c r="B9" s="74"/>
      <c r="C9" s="75" t="s">
        <v>68</v>
      </c>
      <c r="D9" s="76" t="s">
        <v>176</v>
      </c>
      <c r="E9" s="131">
        <v>1532</v>
      </c>
      <c r="F9" s="131">
        <v>1865</v>
      </c>
      <c r="G9" s="131">
        <v>1639</v>
      </c>
      <c r="H9" s="131">
        <v>1217</v>
      </c>
      <c r="I9" s="131">
        <v>1524</v>
      </c>
      <c r="J9" s="130">
        <v>391</v>
      </c>
      <c r="K9" s="130">
        <v>537</v>
      </c>
      <c r="L9" s="130">
        <v>523</v>
      </c>
      <c r="M9" s="130">
        <v>593</v>
      </c>
      <c r="N9" s="119"/>
      <c r="O9" s="119"/>
      <c r="P9" s="119"/>
      <c r="Q9" s="119"/>
      <c r="R9" s="119"/>
      <c r="S9" s="119"/>
      <c r="T9" s="119"/>
      <c r="U9" s="119"/>
      <c r="V9" s="76" t="s">
        <v>177</v>
      </c>
      <c r="W9" s="267"/>
    </row>
    <row r="10" spans="2:23" x14ac:dyDescent="0.25">
      <c r="B10" s="74"/>
      <c r="C10" s="77" t="s">
        <v>77</v>
      </c>
      <c r="D10" s="74" t="s">
        <v>178</v>
      </c>
      <c r="E10" s="131">
        <v>11930</v>
      </c>
      <c r="F10" s="131">
        <v>11833</v>
      </c>
      <c r="G10" s="131">
        <v>12621</v>
      </c>
      <c r="H10" s="131">
        <v>14211</v>
      </c>
      <c r="I10" s="131">
        <v>16260</v>
      </c>
      <c r="J10" s="132">
        <v>2798</v>
      </c>
      <c r="K10" s="132">
        <v>3298</v>
      </c>
      <c r="L10" s="132">
        <v>5051</v>
      </c>
      <c r="M10" s="132">
        <v>3062</v>
      </c>
      <c r="N10" s="119"/>
      <c r="O10" s="119"/>
      <c r="P10" s="119"/>
      <c r="Q10" s="119"/>
      <c r="R10" s="119"/>
      <c r="S10" s="119"/>
      <c r="T10" s="119"/>
      <c r="U10" s="119"/>
      <c r="V10" s="74" t="s">
        <v>179</v>
      </c>
      <c r="W10" s="267"/>
    </row>
    <row r="11" spans="2:23" x14ac:dyDescent="0.25">
      <c r="B11" s="76"/>
      <c r="C11" s="75" t="s">
        <v>83</v>
      </c>
      <c r="D11" s="76" t="s">
        <v>180</v>
      </c>
      <c r="E11" s="133">
        <v>407</v>
      </c>
      <c r="F11" s="133">
        <v>573</v>
      </c>
      <c r="G11" s="133">
        <v>622</v>
      </c>
      <c r="H11" s="133">
        <v>424</v>
      </c>
      <c r="I11" s="133">
        <v>534</v>
      </c>
      <c r="J11" s="130">
        <v>104</v>
      </c>
      <c r="K11" s="130">
        <v>70</v>
      </c>
      <c r="L11" s="130">
        <v>26</v>
      </c>
      <c r="M11" s="130">
        <v>116</v>
      </c>
      <c r="N11" s="120"/>
      <c r="O11" s="120"/>
      <c r="P11" s="120"/>
      <c r="Q11" s="120"/>
      <c r="R11" s="120"/>
      <c r="S11" s="120"/>
      <c r="T11" s="120"/>
      <c r="U11" s="120"/>
      <c r="V11" s="74" t="s">
        <v>179</v>
      </c>
      <c r="W11" s="268"/>
    </row>
    <row r="12" spans="2:23" x14ac:dyDescent="0.25">
      <c r="B12" s="76" t="s">
        <v>181</v>
      </c>
      <c r="C12" s="75" t="s">
        <v>182</v>
      </c>
      <c r="D12" s="76" t="s">
        <v>183</v>
      </c>
      <c r="E12" s="133">
        <v>19559</v>
      </c>
      <c r="F12" s="133">
        <v>22364</v>
      </c>
      <c r="G12" s="133">
        <v>23598</v>
      </c>
      <c r="H12" s="133">
        <v>20998</v>
      </c>
      <c r="I12" s="133">
        <v>24028</v>
      </c>
      <c r="J12" s="130">
        <v>4857</v>
      </c>
      <c r="K12" s="130">
        <v>5595</v>
      </c>
      <c r="L12" s="130">
        <v>6993</v>
      </c>
      <c r="M12" s="130">
        <v>5634</v>
      </c>
      <c r="N12" s="120"/>
      <c r="O12" s="120"/>
      <c r="P12" s="120"/>
      <c r="Q12" s="120"/>
      <c r="R12" s="120"/>
      <c r="S12" s="120"/>
      <c r="T12" s="120"/>
      <c r="U12" s="120"/>
      <c r="V12" s="76" t="s">
        <v>85</v>
      </c>
      <c r="W12" s="268"/>
    </row>
    <row r="13" spans="2:23" x14ac:dyDescent="0.25">
      <c r="B13" s="76"/>
      <c r="C13" s="75" t="s">
        <v>184</v>
      </c>
      <c r="D13" s="76" t="s">
        <v>185</v>
      </c>
      <c r="E13" s="133">
        <v>92109</v>
      </c>
      <c r="F13" s="133">
        <v>79438</v>
      </c>
      <c r="G13" s="133">
        <v>69257</v>
      </c>
      <c r="H13" s="133">
        <v>82818</v>
      </c>
      <c r="I13" s="133">
        <v>150166</v>
      </c>
      <c r="J13" s="130">
        <v>23217</v>
      </c>
      <c r="K13" s="130">
        <v>24739</v>
      </c>
      <c r="L13" s="130">
        <v>22511</v>
      </c>
      <c r="M13" s="130">
        <v>25372</v>
      </c>
      <c r="N13" s="120"/>
      <c r="O13" s="120"/>
      <c r="P13" s="120"/>
      <c r="Q13" s="120"/>
      <c r="R13" s="120"/>
      <c r="S13" s="120"/>
      <c r="T13" s="120"/>
      <c r="U13" s="120"/>
      <c r="V13" s="76" t="s">
        <v>85</v>
      </c>
      <c r="W13" s="268"/>
    </row>
    <row r="14" spans="2:23" x14ac:dyDescent="0.25">
      <c r="B14" s="78"/>
      <c r="C14" s="75" t="s">
        <v>186</v>
      </c>
      <c r="D14" s="76" t="s">
        <v>187</v>
      </c>
      <c r="E14" s="133">
        <v>85588</v>
      </c>
      <c r="F14" s="133">
        <v>77057</v>
      </c>
      <c r="G14" s="133">
        <v>64408</v>
      </c>
      <c r="H14" s="133">
        <v>72774</v>
      </c>
      <c r="I14" s="133">
        <v>189600</v>
      </c>
      <c r="J14" s="130">
        <v>14381</v>
      </c>
      <c r="K14" s="130">
        <v>19487</v>
      </c>
      <c r="L14" s="130">
        <v>19984</v>
      </c>
      <c r="M14" s="130">
        <v>21075</v>
      </c>
      <c r="N14" s="120"/>
      <c r="O14" s="120"/>
      <c r="P14" s="120"/>
      <c r="Q14" s="120"/>
      <c r="R14" s="120"/>
      <c r="S14" s="120"/>
      <c r="T14" s="120"/>
      <c r="U14" s="120"/>
      <c r="V14" s="76" t="s">
        <v>85</v>
      </c>
      <c r="W14" s="268"/>
    </row>
    <row r="15" spans="2:23" ht="30" x14ac:dyDescent="0.25">
      <c r="B15" s="78"/>
      <c r="C15" s="75" t="s">
        <v>188</v>
      </c>
      <c r="D15" s="76" t="s">
        <v>189</v>
      </c>
      <c r="E15" s="133">
        <v>51792.265699039599</v>
      </c>
      <c r="F15" s="133">
        <v>51847.940360404755</v>
      </c>
      <c r="G15" s="133">
        <v>51228.432675751406</v>
      </c>
      <c r="H15" s="133">
        <v>77907.553428406653</v>
      </c>
      <c r="I15" s="133">
        <v>69595.983171042986</v>
      </c>
      <c r="J15" s="130">
        <v>6495.6019537737247</v>
      </c>
      <c r="K15" s="130">
        <v>31117.964117868745</v>
      </c>
      <c r="L15" s="130">
        <v>19188.678439529001</v>
      </c>
      <c r="M15" s="130">
        <v>11732.818603100302</v>
      </c>
      <c r="N15" s="120"/>
      <c r="O15" s="120"/>
      <c r="P15" s="120"/>
      <c r="Q15" s="120"/>
      <c r="R15" s="120"/>
      <c r="S15" s="120"/>
      <c r="T15" s="120"/>
      <c r="U15" s="120"/>
      <c r="V15" s="76" t="s">
        <v>66</v>
      </c>
      <c r="W15" s="268" t="s">
        <v>1141</v>
      </c>
    </row>
    <row r="16" spans="2:23" ht="30" x14ac:dyDescent="0.25">
      <c r="B16" s="76" t="s">
        <v>190</v>
      </c>
      <c r="C16" s="75" t="s">
        <v>151</v>
      </c>
      <c r="D16" s="76" t="s">
        <v>191</v>
      </c>
      <c r="E16" s="133">
        <v>242</v>
      </c>
      <c r="F16" s="133">
        <v>255</v>
      </c>
      <c r="G16" s="133">
        <v>213</v>
      </c>
      <c r="H16" s="133">
        <v>180</v>
      </c>
      <c r="I16" s="133">
        <v>305</v>
      </c>
      <c r="J16" s="130">
        <v>58</v>
      </c>
      <c r="K16" s="130">
        <v>51</v>
      </c>
      <c r="L16" s="130">
        <v>108</v>
      </c>
      <c r="M16" s="130">
        <v>108</v>
      </c>
      <c r="N16" s="120"/>
      <c r="O16" s="120"/>
      <c r="P16" s="120"/>
      <c r="Q16" s="120"/>
      <c r="R16" s="120"/>
      <c r="S16" s="120"/>
      <c r="T16" s="120"/>
      <c r="U16" s="120"/>
      <c r="V16" s="76" t="s">
        <v>85</v>
      </c>
      <c r="W16" s="268" t="s">
        <v>192</v>
      </c>
    </row>
    <row r="17" spans="2:23" x14ac:dyDescent="0.25">
      <c r="B17" s="76"/>
      <c r="C17" s="75" t="s">
        <v>158</v>
      </c>
      <c r="D17" s="76" t="s">
        <v>193</v>
      </c>
      <c r="E17" s="133">
        <v>5350</v>
      </c>
      <c r="F17" s="133">
        <v>5191</v>
      </c>
      <c r="G17" s="133">
        <v>6399</v>
      </c>
      <c r="H17" s="133">
        <v>7025</v>
      </c>
      <c r="I17" s="133">
        <v>23047</v>
      </c>
      <c r="J17" s="130">
        <v>3265</v>
      </c>
      <c r="K17" s="130">
        <v>8278</v>
      </c>
      <c r="L17" s="130">
        <v>3334</v>
      </c>
      <c r="M17" s="130">
        <v>2249</v>
      </c>
      <c r="N17" s="120"/>
      <c r="O17" s="120"/>
      <c r="P17" s="120"/>
      <c r="Q17" s="120"/>
      <c r="R17" s="120"/>
      <c r="S17" s="120"/>
      <c r="T17" s="120"/>
      <c r="U17" s="120"/>
      <c r="V17" s="76" t="s">
        <v>85</v>
      </c>
      <c r="W17" s="268"/>
    </row>
    <row r="18" spans="2:23" x14ac:dyDescent="0.25">
      <c r="B18" s="78"/>
      <c r="C18" s="75" t="s">
        <v>194</v>
      </c>
      <c r="D18" s="76" t="s">
        <v>195</v>
      </c>
      <c r="E18" s="133">
        <v>7025</v>
      </c>
      <c r="F18" s="133">
        <v>3353</v>
      </c>
      <c r="G18" s="133">
        <v>3065</v>
      </c>
      <c r="H18" s="133">
        <v>1745</v>
      </c>
      <c r="I18" s="133">
        <v>5188</v>
      </c>
      <c r="J18" s="130">
        <v>791</v>
      </c>
      <c r="K18" s="130">
        <v>1218</v>
      </c>
      <c r="L18" s="130">
        <v>863</v>
      </c>
      <c r="M18" s="130">
        <v>596</v>
      </c>
      <c r="N18" s="120"/>
      <c r="O18" s="120"/>
      <c r="P18" s="120"/>
      <c r="Q18" s="120"/>
      <c r="R18" s="120"/>
      <c r="S18" s="120"/>
      <c r="T18" s="120"/>
      <c r="U18" s="120"/>
      <c r="V18" s="76" t="s">
        <v>85</v>
      </c>
      <c r="W18" s="268"/>
    </row>
    <row r="19" spans="2:23" ht="30" x14ac:dyDescent="0.25">
      <c r="B19" s="78"/>
      <c r="C19" s="75" t="s">
        <v>196</v>
      </c>
      <c r="D19" s="76" t="s">
        <v>197</v>
      </c>
      <c r="E19" s="133">
        <v>19528.4329338604</v>
      </c>
      <c r="F19" s="133">
        <v>17660.725424471246</v>
      </c>
      <c r="G19" s="133">
        <v>19294.615941266497</v>
      </c>
      <c r="H19" s="133">
        <v>24587.580559227783</v>
      </c>
      <c r="I19" s="133">
        <v>24986.326274691062</v>
      </c>
      <c r="J19" s="130">
        <v>7558.4775038608232</v>
      </c>
      <c r="K19" s="130">
        <v>8050.2226514479362</v>
      </c>
      <c r="L19" s="130">
        <v>8091.2014137468623</v>
      </c>
      <c r="M19" s="130">
        <v>7845.3288399533058</v>
      </c>
      <c r="N19" s="120"/>
      <c r="O19" s="120"/>
      <c r="P19" s="120"/>
      <c r="Q19" s="120"/>
      <c r="R19" s="120"/>
      <c r="S19" s="120"/>
      <c r="T19" s="120"/>
      <c r="U19" s="120"/>
      <c r="V19" s="76" t="s">
        <v>66</v>
      </c>
      <c r="W19" s="268" t="s">
        <v>1142</v>
      </c>
    </row>
    <row r="20" spans="2:23" ht="165" x14ac:dyDescent="0.25">
      <c r="B20" s="76" t="s">
        <v>198</v>
      </c>
      <c r="C20" s="75" t="s">
        <v>161</v>
      </c>
      <c r="D20" s="76" t="s">
        <v>199</v>
      </c>
      <c r="E20" s="128">
        <v>0</v>
      </c>
      <c r="F20" s="128">
        <v>0</v>
      </c>
      <c r="G20" s="128">
        <v>2</v>
      </c>
      <c r="H20" s="133">
        <v>3</v>
      </c>
      <c r="I20" s="133">
        <v>1</v>
      </c>
      <c r="J20" s="128">
        <v>0</v>
      </c>
      <c r="K20" s="128">
        <v>0</v>
      </c>
      <c r="L20" s="128">
        <v>0</v>
      </c>
      <c r="M20" s="128">
        <v>0</v>
      </c>
      <c r="N20" s="120"/>
      <c r="O20" s="120"/>
      <c r="P20" s="120"/>
      <c r="Q20" s="120"/>
      <c r="R20" s="120"/>
      <c r="S20" s="120"/>
      <c r="T20" s="120"/>
      <c r="U20" s="120"/>
      <c r="V20" s="76" t="s">
        <v>200</v>
      </c>
      <c r="W20" s="268" t="s">
        <v>1165</v>
      </c>
    </row>
    <row r="21" spans="2:23" ht="105" x14ac:dyDescent="0.25">
      <c r="B21" s="78"/>
      <c r="C21" s="75" t="s">
        <v>165</v>
      </c>
      <c r="D21" s="76" t="s">
        <v>201</v>
      </c>
      <c r="E21" s="128">
        <v>0</v>
      </c>
      <c r="F21" s="128">
        <v>3</v>
      </c>
      <c r="G21" s="133">
        <v>2</v>
      </c>
      <c r="H21" s="133">
        <v>3</v>
      </c>
      <c r="I21" s="133">
        <v>3</v>
      </c>
      <c r="J21" s="128">
        <v>0</v>
      </c>
      <c r="K21" s="128">
        <v>0</v>
      </c>
      <c r="L21" s="128">
        <v>6</v>
      </c>
      <c r="M21" s="128">
        <v>2</v>
      </c>
      <c r="N21" s="120"/>
      <c r="O21" s="120"/>
      <c r="P21" s="120"/>
      <c r="Q21" s="120"/>
      <c r="R21" s="120"/>
      <c r="S21" s="120"/>
      <c r="T21" s="120"/>
      <c r="U21" s="120"/>
      <c r="V21" s="76" t="s">
        <v>202</v>
      </c>
      <c r="W21" s="246" t="s">
        <v>1166</v>
      </c>
    </row>
    <row r="22" spans="2:23" ht="285" x14ac:dyDescent="0.25">
      <c r="B22" s="76" t="s">
        <v>203</v>
      </c>
      <c r="C22" s="75" t="s">
        <v>204</v>
      </c>
      <c r="D22" s="76" t="s">
        <v>205</v>
      </c>
      <c r="E22" s="134">
        <v>21944989</v>
      </c>
      <c r="F22" s="134">
        <v>483632927</v>
      </c>
      <c r="G22" s="134">
        <v>1601205795</v>
      </c>
      <c r="H22" s="134">
        <v>3342821539</v>
      </c>
      <c r="I22" s="134">
        <v>21714000</v>
      </c>
      <c r="J22" s="135">
        <v>150400</v>
      </c>
      <c r="K22" s="135">
        <v>300800</v>
      </c>
      <c r="L22" s="135">
        <v>120688284</v>
      </c>
      <c r="M22" s="135">
        <v>12082300</v>
      </c>
      <c r="N22" s="120"/>
      <c r="O22" s="120"/>
      <c r="P22" s="120"/>
      <c r="Q22" s="120"/>
      <c r="R22" s="120"/>
      <c r="S22" s="120"/>
      <c r="T22" s="120"/>
      <c r="U22" s="120"/>
      <c r="V22" s="76" t="s">
        <v>206</v>
      </c>
      <c r="W22" s="269" t="s">
        <v>1167</v>
      </c>
    </row>
    <row r="23" spans="2:23" ht="165" x14ac:dyDescent="0.25">
      <c r="B23" s="76" t="s">
        <v>207</v>
      </c>
      <c r="C23" s="75" t="s">
        <v>208</v>
      </c>
      <c r="D23" s="76" t="s">
        <v>209</v>
      </c>
      <c r="E23" s="127">
        <v>45</v>
      </c>
      <c r="F23" s="127">
        <v>290</v>
      </c>
      <c r="G23" s="127">
        <v>1072</v>
      </c>
      <c r="H23" s="127">
        <v>1667</v>
      </c>
      <c r="I23" s="127">
        <v>26</v>
      </c>
      <c r="J23" s="128">
        <v>0</v>
      </c>
      <c r="K23" s="128">
        <v>0</v>
      </c>
      <c r="L23" s="128">
        <v>47</v>
      </c>
      <c r="M23" s="128">
        <v>13</v>
      </c>
      <c r="N23" s="120"/>
      <c r="O23" s="120"/>
      <c r="P23" s="120"/>
      <c r="Q23" s="120"/>
      <c r="R23" s="120"/>
      <c r="S23" s="120"/>
      <c r="T23" s="120"/>
      <c r="U23" s="120"/>
      <c r="V23" s="76" t="s">
        <v>210</v>
      </c>
      <c r="W23" s="269" t="s">
        <v>1168</v>
      </c>
    </row>
    <row r="24" spans="2:23" ht="135" x14ac:dyDescent="0.25">
      <c r="B24" s="76"/>
      <c r="C24" s="75" t="s">
        <v>211</v>
      </c>
      <c r="D24" s="76" t="s">
        <v>212</v>
      </c>
      <c r="E24" s="127" t="s">
        <v>73</v>
      </c>
      <c r="F24" s="127" t="s">
        <v>73</v>
      </c>
      <c r="G24" s="127">
        <v>36</v>
      </c>
      <c r="H24" s="127">
        <v>31</v>
      </c>
      <c r="I24" s="127" t="s">
        <v>73</v>
      </c>
      <c r="J24" s="127" t="s">
        <v>73</v>
      </c>
      <c r="K24" s="127" t="s">
        <v>73</v>
      </c>
      <c r="L24" s="127" t="s">
        <v>73</v>
      </c>
      <c r="M24" s="127" t="s">
        <v>73</v>
      </c>
      <c r="N24" s="120"/>
      <c r="O24" s="120"/>
      <c r="P24" s="120"/>
      <c r="Q24" s="120"/>
      <c r="R24" s="120"/>
      <c r="S24" s="120"/>
      <c r="T24" s="120"/>
      <c r="U24" s="120"/>
      <c r="V24" s="76" t="s">
        <v>213</v>
      </c>
      <c r="W24" s="268" t="s">
        <v>1169</v>
      </c>
    </row>
    <row r="25" spans="2:23" ht="135" x14ac:dyDescent="0.25">
      <c r="B25" s="76" t="s">
        <v>214</v>
      </c>
      <c r="C25" s="75" t="s">
        <v>215</v>
      </c>
      <c r="D25" s="76" t="s">
        <v>216</v>
      </c>
      <c r="E25" s="127">
        <v>15711</v>
      </c>
      <c r="F25" s="127">
        <v>82897</v>
      </c>
      <c r="G25" s="127">
        <v>292051</v>
      </c>
      <c r="H25" s="127">
        <v>97240</v>
      </c>
      <c r="I25" s="127">
        <v>22784</v>
      </c>
      <c r="J25" s="128">
        <v>4</v>
      </c>
      <c r="K25" s="128">
        <v>574</v>
      </c>
      <c r="L25" s="128">
        <v>115871</v>
      </c>
      <c r="M25" s="128">
        <v>12863</v>
      </c>
      <c r="N25" s="120"/>
      <c r="O25" s="120"/>
      <c r="P25" s="120"/>
      <c r="Q25" s="120"/>
      <c r="R25" s="120"/>
      <c r="S25" s="120"/>
      <c r="T25" s="120"/>
      <c r="U25" s="120"/>
      <c r="V25" s="76" t="s">
        <v>217</v>
      </c>
      <c r="W25" s="268" t="s">
        <v>1170</v>
      </c>
    </row>
    <row r="26" spans="2:23" x14ac:dyDescent="0.25">
      <c r="B26" s="76" t="s">
        <v>1143</v>
      </c>
      <c r="C26" s="75" t="s">
        <v>218</v>
      </c>
      <c r="D26" s="76" t="s">
        <v>219</v>
      </c>
      <c r="E26" s="128">
        <v>152</v>
      </c>
      <c r="F26" s="128">
        <v>137</v>
      </c>
      <c r="G26" s="128">
        <v>137</v>
      </c>
      <c r="H26" s="128">
        <v>147</v>
      </c>
      <c r="I26" s="128">
        <v>159</v>
      </c>
      <c r="J26" s="128">
        <v>19</v>
      </c>
      <c r="K26" s="128">
        <v>77</v>
      </c>
      <c r="L26" s="128">
        <v>62</v>
      </c>
      <c r="M26" s="128">
        <v>41</v>
      </c>
      <c r="N26" s="120"/>
      <c r="O26" s="120"/>
      <c r="P26" s="120"/>
      <c r="Q26" s="120"/>
      <c r="R26" s="120"/>
      <c r="S26" s="120"/>
      <c r="T26" s="120"/>
      <c r="U26" s="120"/>
      <c r="V26" s="76" t="s">
        <v>175</v>
      </c>
      <c r="W26" s="268" t="s">
        <v>1159</v>
      </c>
    </row>
    <row r="27" spans="2:23" x14ac:dyDescent="0.25">
      <c r="B27" s="76"/>
      <c r="C27" s="75" t="s">
        <v>220</v>
      </c>
      <c r="D27" s="76" t="s">
        <v>221</v>
      </c>
      <c r="E27" s="128">
        <v>45</v>
      </c>
      <c r="F27" s="128">
        <v>41</v>
      </c>
      <c r="G27" s="128">
        <v>32</v>
      </c>
      <c r="H27" s="128">
        <v>37</v>
      </c>
      <c r="I27" s="128">
        <v>35</v>
      </c>
      <c r="J27" s="128">
        <v>3</v>
      </c>
      <c r="K27" s="128">
        <v>21</v>
      </c>
      <c r="L27" s="128">
        <v>17</v>
      </c>
      <c r="M27" s="128">
        <v>9</v>
      </c>
      <c r="N27" s="120"/>
      <c r="O27" s="120"/>
      <c r="P27" s="120"/>
      <c r="Q27" s="120"/>
      <c r="R27" s="120"/>
      <c r="S27" s="120"/>
      <c r="T27" s="120"/>
      <c r="U27" s="120"/>
      <c r="V27" s="76" t="s">
        <v>222</v>
      </c>
      <c r="W27" s="246"/>
    </row>
    <row r="28" spans="2:23" x14ac:dyDescent="0.25">
      <c r="B28" s="76"/>
      <c r="C28" s="75" t="s">
        <v>223</v>
      </c>
      <c r="D28" s="76" t="s">
        <v>224</v>
      </c>
      <c r="E28" s="127">
        <v>0</v>
      </c>
      <c r="F28" s="127">
        <v>0</v>
      </c>
      <c r="G28" s="127">
        <v>0</v>
      </c>
      <c r="H28" s="127">
        <v>0</v>
      </c>
      <c r="I28" s="127">
        <v>0</v>
      </c>
      <c r="J28" s="128">
        <v>0</v>
      </c>
      <c r="K28" s="128">
        <v>0</v>
      </c>
      <c r="L28" s="128">
        <v>0</v>
      </c>
      <c r="M28" s="128">
        <v>0</v>
      </c>
      <c r="N28" s="120"/>
      <c r="O28" s="120"/>
      <c r="P28" s="120"/>
      <c r="Q28" s="120"/>
      <c r="R28" s="120"/>
      <c r="S28" s="120"/>
      <c r="T28" s="120"/>
      <c r="U28" s="120"/>
      <c r="V28" s="76" t="s">
        <v>225</v>
      </c>
      <c r="W28" s="246"/>
    </row>
    <row r="29" spans="2:23" x14ac:dyDescent="0.25">
      <c r="B29" s="76"/>
      <c r="C29" s="75" t="s">
        <v>226</v>
      </c>
      <c r="D29" s="76" t="s">
        <v>227</v>
      </c>
      <c r="E29" s="127">
        <v>13</v>
      </c>
      <c r="F29" s="127">
        <v>12</v>
      </c>
      <c r="G29" s="127">
        <v>9</v>
      </c>
      <c r="H29" s="127">
        <v>15</v>
      </c>
      <c r="I29" s="127">
        <v>13</v>
      </c>
      <c r="J29" s="128">
        <v>1</v>
      </c>
      <c r="K29" s="128">
        <v>5</v>
      </c>
      <c r="L29" s="128">
        <v>6</v>
      </c>
      <c r="M29" s="128">
        <v>3</v>
      </c>
      <c r="N29" s="120"/>
      <c r="O29" s="120"/>
      <c r="P29" s="120"/>
      <c r="Q29" s="120"/>
      <c r="R29" s="120"/>
      <c r="S29" s="120"/>
      <c r="T29" s="120"/>
      <c r="U29" s="120"/>
      <c r="V29" s="76" t="s">
        <v>228</v>
      </c>
      <c r="W29" s="246"/>
    </row>
    <row r="30" spans="2:23" x14ac:dyDescent="0.25">
      <c r="B30" s="76"/>
      <c r="C30" s="75" t="s">
        <v>229</v>
      </c>
      <c r="D30" s="76" t="s">
        <v>230</v>
      </c>
      <c r="E30" s="127">
        <v>32</v>
      </c>
      <c r="F30" s="127">
        <v>29</v>
      </c>
      <c r="G30" s="127">
        <v>23</v>
      </c>
      <c r="H30" s="127">
        <v>22</v>
      </c>
      <c r="I30" s="127">
        <v>22</v>
      </c>
      <c r="J30" s="128">
        <v>2</v>
      </c>
      <c r="K30" s="128">
        <v>16</v>
      </c>
      <c r="L30" s="128">
        <v>11</v>
      </c>
      <c r="M30" s="128">
        <v>6</v>
      </c>
      <c r="N30" s="120"/>
      <c r="O30" s="120"/>
      <c r="P30" s="120"/>
      <c r="Q30" s="120"/>
      <c r="R30" s="120"/>
      <c r="S30" s="120"/>
      <c r="T30" s="120"/>
      <c r="U30" s="120"/>
      <c r="V30" s="76" t="s">
        <v>231</v>
      </c>
      <c r="W30" s="246"/>
    </row>
    <row r="31" spans="2:23" x14ac:dyDescent="0.25">
      <c r="B31" s="76"/>
      <c r="C31" s="75"/>
      <c r="D31" s="76" t="s">
        <v>232</v>
      </c>
      <c r="E31" s="127">
        <v>1</v>
      </c>
      <c r="F31" s="127">
        <v>0</v>
      </c>
      <c r="G31" s="127">
        <v>3</v>
      </c>
      <c r="H31" s="127">
        <v>1</v>
      </c>
      <c r="I31" s="127">
        <v>3</v>
      </c>
      <c r="J31" s="128">
        <v>0</v>
      </c>
      <c r="K31" s="128">
        <v>0</v>
      </c>
      <c r="L31" s="128">
        <v>0</v>
      </c>
      <c r="M31" s="128">
        <v>0</v>
      </c>
      <c r="N31" s="120"/>
      <c r="O31" s="120"/>
      <c r="P31" s="120"/>
      <c r="Q31" s="120"/>
      <c r="R31" s="120"/>
      <c r="S31" s="120"/>
      <c r="T31" s="120"/>
      <c r="U31" s="120"/>
      <c r="V31" s="76" t="s">
        <v>233</v>
      </c>
      <c r="W31" s="268"/>
    </row>
    <row r="32" spans="2:23" x14ac:dyDescent="0.25">
      <c r="B32" s="76"/>
      <c r="C32" s="75" t="s">
        <v>234</v>
      </c>
      <c r="D32" s="76" t="s">
        <v>235</v>
      </c>
      <c r="E32" s="127">
        <v>61</v>
      </c>
      <c r="F32" s="127">
        <v>55</v>
      </c>
      <c r="G32" s="127">
        <v>70</v>
      </c>
      <c r="H32" s="127">
        <v>72</v>
      </c>
      <c r="I32" s="127">
        <v>86</v>
      </c>
      <c r="J32" s="128">
        <v>13</v>
      </c>
      <c r="K32" s="128">
        <v>35</v>
      </c>
      <c r="L32" s="128">
        <v>28</v>
      </c>
      <c r="M32" s="128">
        <v>23</v>
      </c>
      <c r="N32" s="120"/>
      <c r="O32" s="120"/>
      <c r="P32" s="120"/>
      <c r="Q32" s="120"/>
      <c r="R32" s="120"/>
      <c r="S32" s="120"/>
      <c r="T32" s="120"/>
      <c r="U32" s="120"/>
      <c r="V32" s="76" t="s">
        <v>236</v>
      </c>
      <c r="W32" s="246"/>
    </row>
    <row r="33" spans="2:23" ht="30" x14ac:dyDescent="0.25">
      <c r="B33" s="76" t="s">
        <v>237</v>
      </c>
      <c r="C33" s="75" t="s">
        <v>238</v>
      </c>
      <c r="D33" s="76" t="s">
        <v>239</v>
      </c>
      <c r="E33" s="127">
        <v>0</v>
      </c>
      <c r="F33" s="127">
        <v>0</v>
      </c>
      <c r="G33" s="127">
        <v>0</v>
      </c>
      <c r="H33" s="127">
        <v>0</v>
      </c>
      <c r="I33" s="127">
        <v>0</v>
      </c>
      <c r="J33" s="128">
        <v>1</v>
      </c>
      <c r="K33" s="128">
        <v>0</v>
      </c>
      <c r="L33" s="128">
        <v>0</v>
      </c>
      <c r="M33" s="128">
        <v>0</v>
      </c>
      <c r="N33" s="120"/>
      <c r="O33" s="120"/>
      <c r="P33" s="120"/>
      <c r="Q33" s="120"/>
      <c r="R33" s="120"/>
      <c r="S33" s="120"/>
      <c r="T33" s="120"/>
      <c r="U33" s="120"/>
      <c r="V33" s="76" t="s">
        <v>200</v>
      </c>
      <c r="W33" s="268" t="s">
        <v>1158</v>
      </c>
    </row>
    <row r="34" spans="2:23" ht="30" x14ac:dyDescent="0.25">
      <c r="B34" s="76" t="s">
        <v>240</v>
      </c>
      <c r="C34" s="75" t="s">
        <v>241</v>
      </c>
      <c r="D34" s="76" t="s">
        <v>242</v>
      </c>
      <c r="E34" s="127">
        <v>0</v>
      </c>
      <c r="F34" s="127">
        <v>0</v>
      </c>
      <c r="G34" s="127">
        <v>0</v>
      </c>
      <c r="H34" s="127">
        <v>0</v>
      </c>
      <c r="I34" s="127">
        <v>1</v>
      </c>
      <c r="J34" s="128">
        <v>0</v>
      </c>
      <c r="K34" s="128">
        <v>1</v>
      </c>
      <c r="L34" s="128">
        <v>3</v>
      </c>
      <c r="M34" s="128">
        <v>0</v>
      </c>
      <c r="N34" s="120"/>
      <c r="O34" s="120"/>
      <c r="P34" s="120"/>
      <c r="Q34" s="120"/>
      <c r="R34" s="120"/>
      <c r="S34" s="120"/>
      <c r="T34" s="120"/>
      <c r="U34" s="120"/>
      <c r="V34" s="76" t="s">
        <v>243</v>
      </c>
      <c r="W34" s="63" t="s">
        <v>1152</v>
      </c>
    </row>
  </sheetData>
  <dataValidations count="1">
    <dataValidation type="custom" operator="greaterThanOrEqual" allowBlank="1" showInputMessage="1" showErrorMessage="1" error="This cell only accepts a number of &quot;NA&quot;_x000a_" sqref="E8:U34" xr:uid="{1268DE2B-7551-4174-BA70-0D0C3323EE4D}">
      <formula1>OR(AND(ISNUMBER(E8), E8&gt;=0), E8 ="NA")</formula1>
    </dataValidation>
  </dataValidations>
  <pageMargins left="0.7" right="0.7" top="0.75" bottom="0.75" header="0.3" footer="0.3"/>
  <pageSetup paperSize="3"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Y46"/>
  <sheetViews>
    <sheetView view="pageBreakPreview" topLeftCell="A12" zoomScale="115" zoomScaleNormal="50" zoomScaleSheetLayoutView="115" zoomScalePageLayoutView="85" workbookViewId="0">
      <selection activeCell="Y17" sqref="Y17"/>
    </sheetView>
  </sheetViews>
  <sheetFormatPr defaultColWidth="9.140625" defaultRowHeight="15" outlineLevelCol="1" x14ac:dyDescent="0.25"/>
  <cols>
    <col min="1" max="1" width="9.7109375" style="8" customWidth="1"/>
    <col min="2" max="2" width="20" style="1" customWidth="1"/>
    <col min="3" max="3" width="40.28515625" style="8" customWidth="1"/>
    <col min="4" max="4" width="43.2851562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2" spans="1:25" x14ac:dyDescent="0.25">
      <c r="B2" s="14" t="s">
        <v>48</v>
      </c>
      <c r="C2" s="19" t="str">
        <f>IF('Quarterly Submission Guide'!$D$20 = "", "",'Quarterly Submission Guide'!$D$20)</f>
        <v>Southern California Edison Company</v>
      </c>
    </row>
    <row r="3" spans="1:25" x14ac:dyDescent="0.25">
      <c r="B3" s="15" t="s">
        <v>54</v>
      </c>
      <c r="C3" s="13">
        <v>3</v>
      </c>
    </row>
    <row r="4" spans="1:25" x14ac:dyDescent="0.25">
      <c r="B4" s="16" t="s">
        <v>52</v>
      </c>
      <c r="C4" s="30">
        <v>44232</v>
      </c>
    </row>
    <row r="5" spans="1:25" x14ac:dyDescent="0.25">
      <c r="O5" s="61"/>
      <c r="P5" s="61" t="s">
        <v>56</v>
      </c>
    </row>
    <row r="6" spans="1:25" ht="18" customHeight="1" x14ac:dyDescent="0.25">
      <c r="B6" s="3" t="s">
        <v>244</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25">
      <c r="B7" s="5" t="s">
        <v>245</v>
      </c>
      <c r="C7" s="6" t="s">
        <v>246</v>
      </c>
      <c r="D7" s="6" t="s">
        <v>247</v>
      </c>
      <c r="E7" s="6" t="s">
        <v>248</v>
      </c>
      <c r="F7" s="6" t="s">
        <v>249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61</v>
      </c>
      <c r="Y7" s="6" t="s">
        <v>62</v>
      </c>
    </row>
    <row r="8" spans="1:25" ht="81.75" customHeight="1" x14ac:dyDescent="0.25">
      <c r="B8" s="169" t="s">
        <v>250</v>
      </c>
      <c r="C8" s="173" t="s">
        <v>251</v>
      </c>
      <c r="D8" s="173" t="s">
        <v>252</v>
      </c>
      <c r="E8" s="173" t="s">
        <v>1160</v>
      </c>
      <c r="F8" s="174" t="s">
        <v>253</v>
      </c>
      <c r="G8" s="250">
        <v>46</v>
      </c>
      <c r="H8" s="250">
        <v>41</v>
      </c>
      <c r="I8" s="250">
        <v>35</v>
      </c>
      <c r="J8" s="250">
        <v>37</v>
      </c>
      <c r="K8" s="250">
        <v>38</v>
      </c>
      <c r="L8" s="250">
        <v>3</v>
      </c>
      <c r="M8" s="250">
        <v>22</v>
      </c>
      <c r="N8" s="250">
        <v>16</v>
      </c>
      <c r="O8" s="250">
        <v>9</v>
      </c>
      <c r="P8" s="111"/>
      <c r="Q8" s="111"/>
      <c r="R8" s="111"/>
      <c r="S8" s="111"/>
      <c r="T8" s="111"/>
      <c r="U8" s="111"/>
      <c r="V8" s="111"/>
      <c r="W8" s="111"/>
      <c r="X8" s="171" t="s">
        <v>254</v>
      </c>
      <c r="Y8" s="186" t="s">
        <v>255</v>
      </c>
    </row>
    <row r="9" spans="1:25" ht="94.5" customHeight="1" x14ac:dyDescent="0.25">
      <c r="B9" s="172" t="s">
        <v>256</v>
      </c>
      <c r="C9" s="172" t="s">
        <v>257</v>
      </c>
      <c r="D9" s="172" t="s">
        <v>258</v>
      </c>
      <c r="E9" s="172" t="s">
        <v>259</v>
      </c>
      <c r="F9" s="172" t="s">
        <v>260</v>
      </c>
      <c r="G9" s="270">
        <v>3723</v>
      </c>
      <c r="H9" s="270">
        <v>4004</v>
      </c>
      <c r="I9" s="270">
        <v>4286</v>
      </c>
      <c r="J9" s="270">
        <v>4558</v>
      </c>
      <c r="K9" s="270">
        <v>6578</v>
      </c>
      <c r="L9" s="251">
        <v>1011</v>
      </c>
      <c r="M9" s="251">
        <v>1147</v>
      </c>
      <c r="N9" s="251">
        <v>1436</v>
      </c>
      <c r="O9" s="251">
        <v>1132</v>
      </c>
      <c r="P9" s="112"/>
      <c r="Q9" s="112"/>
      <c r="R9" s="112"/>
      <c r="S9" s="112"/>
      <c r="T9" s="112"/>
      <c r="U9" s="112"/>
      <c r="V9" s="112"/>
      <c r="W9" s="112"/>
      <c r="X9" s="170" t="s">
        <v>261</v>
      </c>
      <c r="Y9" s="187" t="s">
        <v>262</v>
      </c>
    </row>
    <row r="10" spans="1:25" ht="90" x14ac:dyDescent="0.25">
      <c r="B10" s="172" t="s">
        <v>263</v>
      </c>
      <c r="C10" s="172" t="s">
        <v>264</v>
      </c>
      <c r="D10" s="172" t="s">
        <v>265</v>
      </c>
      <c r="E10" s="172" t="s">
        <v>266</v>
      </c>
      <c r="F10" s="172" t="s">
        <v>260</v>
      </c>
      <c r="G10" s="251">
        <v>245</v>
      </c>
      <c r="H10" s="251">
        <v>338</v>
      </c>
      <c r="I10" s="251">
        <v>304</v>
      </c>
      <c r="J10" s="251">
        <v>199</v>
      </c>
      <c r="K10" s="251">
        <v>303</v>
      </c>
      <c r="L10" s="251">
        <v>72</v>
      </c>
      <c r="M10" s="251">
        <v>86</v>
      </c>
      <c r="N10" s="251">
        <v>77</v>
      </c>
      <c r="O10" s="251">
        <v>85</v>
      </c>
      <c r="P10" s="112"/>
      <c r="Q10" s="112"/>
      <c r="R10" s="112"/>
      <c r="S10" s="112"/>
      <c r="T10" s="112"/>
      <c r="U10" s="112"/>
      <c r="V10" s="112"/>
      <c r="W10" s="112"/>
      <c r="X10" s="170" t="s">
        <v>267</v>
      </c>
      <c r="Y10" s="187" t="s">
        <v>255</v>
      </c>
    </row>
    <row r="11" spans="1:25" ht="75.75" customHeight="1" x14ac:dyDescent="0.25">
      <c r="A11" s="198"/>
      <c r="B11" s="188" t="s">
        <v>268</v>
      </c>
      <c r="C11" s="176"/>
      <c r="D11" s="177"/>
      <c r="E11" s="177"/>
      <c r="F11" s="177"/>
      <c r="G11" s="178"/>
      <c r="H11" s="178"/>
      <c r="I11" s="178"/>
      <c r="J11" s="178"/>
      <c r="K11" s="178"/>
      <c r="L11" s="179"/>
      <c r="M11" s="179"/>
      <c r="N11" s="179"/>
      <c r="O11" s="179"/>
      <c r="P11" s="180"/>
      <c r="Q11" s="180"/>
      <c r="R11" s="180"/>
      <c r="S11" s="180"/>
      <c r="T11" s="180"/>
      <c r="U11" s="180"/>
      <c r="V11" s="180"/>
      <c r="W11" s="180"/>
      <c r="X11" s="181"/>
      <c r="Y11" s="180"/>
    </row>
    <row r="12" spans="1:25" ht="45" x14ac:dyDescent="0.25">
      <c r="A12" s="17"/>
      <c r="B12" s="182" t="s">
        <v>273</v>
      </c>
      <c r="C12" s="172" t="s">
        <v>274</v>
      </c>
      <c r="D12" s="172" t="s">
        <v>275</v>
      </c>
      <c r="E12" s="117" t="s">
        <v>269</v>
      </c>
      <c r="F12" s="117" t="s">
        <v>269</v>
      </c>
      <c r="G12" s="251" t="s">
        <v>276</v>
      </c>
      <c r="H12" s="251" t="s">
        <v>276</v>
      </c>
      <c r="I12" s="251" t="s">
        <v>276</v>
      </c>
      <c r="J12" s="251" t="s">
        <v>276</v>
      </c>
      <c r="K12" s="251" t="s">
        <v>276</v>
      </c>
      <c r="L12" s="251" t="s">
        <v>276</v>
      </c>
      <c r="M12" s="251" t="s">
        <v>276</v>
      </c>
      <c r="N12" s="251" t="s">
        <v>276</v>
      </c>
      <c r="O12" s="251" t="s">
        <v>276</v>
      </c>
      <c r="P12" s="112"/>
      <c r="Q12" s="112"/>
      <c r="R12" s="112"/>
      <c r="S12" s="112"/>
      <c r="T12" s="112"/>
      <c r="U12" s="112"/>
      <c r="V12" s="112"/>
      <c r="W12" s="112"/>
      <c r="X12" s="187" t="s">
        <v>271</v>
      </c>
      <c r="Y12" s="112" t="s">
        <v>272</v>
      </c>
    </row>
    <row r="13" spans="1:25" ht="61.5" customHeight="1" x14ac:dyDescent="0.25">
      <c r="A13" s="17"/>
      <c r="B13" s="182" t="s">
        <v>278</v>
      </c>
      <c r="C13" s="172" t="s">
        <v>279</v>
      </c>
      <c r="D13" s="172" t="s">
        <v>280</v>
      </c>
      <c r="E13" s="117" t="s">
        <v>269</v>
      </c>
      <c r="F13" s="117" t="s">
        <v>269</v>
      </c>
      <c r="G13" s="251" t="s">
        <v>270</v>
      </c>
      <c r="H13" s="251" t="s">
        <v>270</v>
      </c>
      <c r="I13" s="251">
        <v>30.3</v>
      </c>
      <c r="J13" s="251">
        <v>23.2</v>
      </c>
      <c r="K13" s="251">
        <v>27</v>
      </c>
      <c r="L13" s="251" t="s">
        <v>270</v>
      </c>
      <c r="M13" s="251" t="s">
        <v>270</v>
      </c>
      <c r="N13" s="251">
        <v>2.2000000000000002</v>
      </c>
      <c r="O13" s="251">
        <v>18.3</v>
      </c>
      <c r="P13" s="112"/>
      <c r="Q13" s="112"/>
      <c r="R13" s="112"/>
      <c r="S13" s="112"/>
      <c r="T13" s="112"/>
      <c r="U13" s="112"/>
      <c r="V13" s="112"/>
      <c r="W13" s="112"/>
      <c r="X13" s="187" t="s">
        <v>281</v>
      </c>
      <c r="Y13" s="172" t="s">
        <v>282</v>
      </c>
    </row>
    <row r="14" spans="1:25" ht="45" x14ac:dyDescent="0.25">
      <c r="A14" s="17"/>
      <c r="B14" s="175" t="s">
        <v>283</v>
      </c>
      <c r="C14" s="183"/>
      <c r="D14" s="177"/>
      <c r="E14" s="177"/>
      <c r="F14" s="184"/>
      <c r="G14" s="271"/>
      <c r="H14" s="271"/>
      <c r="I14" s="271"/>
      <c r="J14" s="271"/>
      <c r="K14" s="271"/>
      <c r="L14" s="272"/>
      <c r="M14" s="273"/>
      <c r="N14" s="273"/>
      <c r="O14" s="273"/>
      <c r="P14" s="180"/>
      <c r="Q14" s="180"/>
      <c r="R14" s="180"/>
      <c r="S14" s="180"/>
      <c r="T14" s="180"/>
      <c r="U14" s="180"/>
      <c r="V14" s="180"/>
      <c r="W14" s="180"/>
      <c r="X14" s="181"/>
      <c r="Y14" s="180"/>
    </row>
    <row r="15" spans="1:25" ht="75" x14ac:dyDescent="0.25">
      <c r="A15" s="17"/>
      <c r="B15" s="182" t="s">
        <v>285</v>
      </c>
      <c r="C15" s="186" t="s">
        <v>286</v>
      </c>
      <c r="D15" s="172" t="s">
        <v>287</v>
      </c>
      <c r="E15" s="117" t="s">
        <v>269</v>
      </c>
      <c r="F15" s="117" t="s">
        <v>269</v>
      </c>
      <c r="G15" s="274" t="s">
        <v>288</v>
      </c>
      <c r="H15" s="274" t="s">
        <v>288</v>
      </c>
      <c r="I15" s="274" t="s">
        <v>288</v>
      </c>
      <c r="J15" s="274" t="s">
        <v>288</v>
      </c>
      <c r="K15" s="274" t="s">
        <v>288</v>
      </c>
      <c r="L15" s="274" t="s">
        <v>288</v>
      </c>
      <c r="M15" s="274" t="s">
        <v>288</v>
      </c>
      <c r="N15" s="274" t="s">
        <v>288</v>
      </c>
      <c r="O15" s="274" t="s">
        <v>288</v>
      </c>
      <c r="P15" s="112"/>
      <c r="Q15" s="112" t="s">
        <v>289</v>
      </c>
      <c r="R15" s="112"/>
      <c r="S15" s="112"/>
      <c r="T15" s="112"/>
      <c r="U15" s="112"/>
      <c r="V15" s="112"/>
      <c r="W15" s="112"/>
      <c r="X15" s="186" t="s">
        <v>284</v>
      </c>
      <c r="Y15" s="186" t="s">
        <v>272</v>
      </c>
    </row>
    <row r="16" spans="1:25" ht="135" x14ac:dyDescent="0.25">
      <c r="A16" s="17"/>
      <c r="B16" s="182" t="s">
        <v>290</v>
      </c>
      <c r="C16" s="172" t="s">
        <v>291</v>
      </c>
      <c r="D16" s="172" t="s">
        <v>292</v>
      </c>
      <c r="E16" s="117" t="s">
        <v>269</v>
      </c>
      <c r="F16" s="117" t="s">
        <v>269</v>
      </c>
      <c r="G16" s="251" t="s">
        <v>270</v>
      </c>
      <c r="H16" s="251" t="s">
        <v>270</v>
      </c>
      <c r="I16" s="251" t="s">
        <v>270</v>
      </c>
      <c r="J16" s="251" t="s">
        <v>270</v>
      </c>
      <c r="K16" s="251" t="s">
        <v>270</v>
      </c>
      <c r="L16" s="251" t="s">
        <v>270</v>
      </c>
      <c r="M16" s="275">
        <v>1</v>
      </c>
      <c r="N16" s="275">
        <v>0.39</v>
      </c>
      <c r="O16" s="275">
        <v>0.61</v>
      </c>
      <c r="P16" s="112"/>
      <c r="Q16" s="112"/>
      <c r="R16" s="112"/>
      <c r="S16" s="112"/>
      <c r="T16" s="112"/>
      <c r="U16" s="112"/>
      <c r="V16" s="112"/>
      <c r="W16" s="112"/>
      <c r="X16" s="187" t="s">
        <v>293</v>
      </c>
      <c r="Y16" s="187" t="s">
        <v>1181</v>
      </c>
    </row>
    <row r="17" spans="2:25" x14ac:dyDescent="0.25">
      <c r="B17" s="115"/>
      <c r="C17" s="116"/>
      <c r="D17" s="116"/>
      <c r="E17" s="116"/>
      <c r="F17" s="116"/>
      <c r="G17" s="116"/>
      <c r="H17" s="116"/>
      <c r="I17" s="116"/>
      <c r="J17" s="116"/>
      <c r="K17" s="116"/>
      <c r="L17" s="116"/>
      <c r="M17" s="116"/>
      <c r="N17" s="116"/>
      <c r="O17" s="116"/>
      <c r="P17" s="116"/>
      <c r="Q17" s="116"/>
      <c r="R17" s="116"/>
      <c r="S17" s="116"/>
      <c r="T17" s="116"/>
      <c r="U17" s="116"/>
      <c r="V17" s="116"/>
      <c r="W17" s="116"/>
      <c r="X17" s="115"/>
      <c r="Y17" s="116"/>
    </row>
    <row r="18" spans="2:25" x14ac:dyDescent="0.25">
      <c r="B18" s="115"/>
      <c r="C18" s="116"/>
      <c r="D18" s="116"/>
      <c r="E18" s="116"/>
      <c r="F18" s="116"/>
      <c r="G18" s="116"/>
      <c r="H18" s="116"/>
      <c r="I18" s="116"/>
      <c r="J18" s="116"/>
      <c r="K18" s="116"/>
      <c r="L18" s="116"/>
      <c r="M18" s="116"/>
      <c r="N18" s="116"/>
      <c r="O18" s="116"/>
      <c r="P18" s="116"/>
      <c r="Q18" s="116"/>
      <c r="R18" s="116"/>
      <c r="S18" s="116"/>
      <c r="T18" s="116"/>
      <c r="U18" s="116"/>
      <c r="V18" s="116"/>
      <c r="W18" s="116"/>
      <c r="X18" s="115"/>
      <c r="Y18" s="116"/>
    </row>
    <row r="19" spans="2:25" x14ac:dyDescent="0.25">
      <c r="B19" s="115"/>
      <c r="C19" s="116"/>
      <c r="D19" s="116"/>
      <c r="E19" s="116"/>
      <c r="F19" s="116"/>
      <c r="G19" s="116"/>
      <c r="H19" s="116"/>
      <c r="I19" s="116"/>
      <c r="J19" s="116"/>
      <c r="K19" s="116"/>
      <c r="L19" s="116"/>
      <c r="M19" s="116"/>
      <c r="N19" s="116"/>
      <c r="O19" s="116"/>
      <c r="P19" s="116"/>
      <c r="Q19" s="116"/>
      <c r="R19" s="116"/>
      <c r="S19" s="116"/>
      <c r="T19" s="116"/>
      <c r="U19" s="116"/>
      <c r="V19" s="116"/>
      <c r="W19" s="116"/>
      <c r="X19" s="115"/>
      <c r="Y19" s="116"/>
    </row>
    <row r="20" spans="2:25" x14ac:dyDescent="0.25">
      <c r="B20" s="115"/>
      <c r="C20" s="116"/>
      <c r="D20" s="116"/>
      <c r="E20" s="116"/>
      <c r="F20" s="116"/>
      <c r="G20" s="116"/>
      <c r="H20" s="116"/>
      <c r="I20" s="116"/>
      <c r="J20" s="116"/>
      <c r="K20" s="116"/>
      <c r="L20" s="116"/>
      <c r="M20" s="116"/>
      <c r="N20" s="116"/>
      <c r="O20" s="116"/>
      <c r="P20" s="116"/>
      <c r="Q20" s="116"/>
      <c r="R20" s="116"/>
      <c r="S20" s="116"/>
      <c r="T20" s="116"/>
      <c r="U20" s="116"/>
      <c r="V20" s="116"/>
      <c r="W20" s="116"/>
      <c r="X20" s="115"/>
      <c r="Y20" s="116"/>
    </row>
    <row r="21" spans="2:25" x14ac:dyDescent="0.25">
      <c r="B21" s="115"/>
      <c r="C21" s="116"/>
      <c r="D21" s="116"/>
      <c r="E21" s="116"/>
      <c r="F21" s="116"/>
      <c r="G21" s="116"/>
      <c r="H21" s="116"/>
      <c r="I21" s="116"/>
      <c r="J21" s="116"/>
      <c r="K21" s="116"/>
      <c r="L21" s="116"/>
      <c r="M21" s="116"/>
      <c r="N21" s="116"/>
      <c r="O21" s="116"/>
      <c r="P21" s="116"/>
      <c r="Q21" s="116"/>
      <c r="R21" s="116"/>
      <c r="S21" s="116"/>
      <c r="T21" s="116"/>
      <c r="U21" s="116"/>
      <c r="V21" s="116"/>
      <c r="W21" s="116"/>
      <c r="X21" s="115"/>
      <c r="Y21" s="116"/>
    </row>
    <row r="22" spans="2:25" x14ac:dyDescent="0.25">
      <c r="B22" s="115"/>
      <c r="C22" s="116"/>
      <c r="D22" s="116"/>
      <c r="E22" s="116"/>
      <c r="F22" s="116"/>
      <c r="G22" s="116"/>
      <c r="H22" s="116"/>
      <c r="I22" s="116"/>
      <c r="J22" s="116"/>
      <c r="K22" s="116"/>
      <c r="L22" s="116"/>
      <c r="M22" s="116"/>
      <c r="N22" s="116"/>
      <c r="O22" s="116"/>
      <c r="P22" s="116"/>
      <c r="Q22" s="116"/>
      <c r="R22" s="116"/>
      <c r="S22" s="116"/>
      <c r="T22" s="116"/>
      <c r="U22" s="116"/>
      <c r="V22" s="116"/>
      <c r="W22" s="116"/>
      <c r="X22" s="115"/>
      <c r="Y22" s="116"/>
    </row>
    <row r="23" spans="2:25" x14ac:dyDescent="0.25">
      <c r="B23" s="115"/>
      <c r="C23" s="116"/>
      <c r="D23" s="116"/>
      <c r="E23" s="116"/>
      <c r="F23" s="116"/>
      <c r="G23" s="116"/>
      <c r="H23" s="116"/>
      <c r="I23" s="116"/>
      <c r="J23" s="116"/>
      <c r="K23" s="116"/>
      <c r="L23" s="116"/>
      <c r="M23" s="116"/>
      <c r="N23" s="116"/>
      <c r="O23" s="116"/>
      <c r="P23" s="116"/>
      <c r="Q23" s="116"/>
      <c r="R23" s="116"/>
      <c r="S23" s="116"/>
      <c r="T23" s="116"/>
      <c r="U23" s="116"/>
      <c r="V23" s="116"/>
      <c r="W23" s="116"/>
      <c r="X23" s="115"/>
      <c r="Y23" s="116"/>
    </row>
    <row r="24" spans="2:25" x14ac:dyDescent="0.25">
      <c r="B24" s="115"/>
      <c r="C24" s="116"/>
      <c r="D24" s="116"/>
      <c r="E24" s="116"/>
      <c r="F24" s="116"/>
      <c r="G24" s="116"/>
      <c r="H24" s="116"/>
      <c r="I24" s="116"/>
      <c r="J24" s="116"/>
      <c r="K24" s="116"/>
      <c r="L24" s="116"/>
      <c r="M24" s="116"/>
      <c r="N24" s="116"/>
      <c r="O24" s="116"/>
      <c r="P24" s="116"/>
      <c r="Q24" s="116"/>
      <c r="R24" s="116"/>
      <c r="S24" s="116"/>
      <c r="T24" s="116"/>
      <c r="U24" s="116"/>
      <c r="V24" s="116"/>
      <c r="W24" s="116"/>
      <c r="X24" s="115"/>
      <c r="Y24" s="116"/>
    </row>
    <row r="25" spans="2:25" x14ac:dyDescent="0.25">
      <c r="B25" s="115"/>
      <c r="C25" s="116"/>
      <c r="D25" s="116"/>
      <c r="E25" s="116"/>
      <c r="F25" s="116"/>
      <c r="G25" s="116"/>
      <c r="H25" s="116"/>
      <c r="I25" s="116"/>
      <c r="J25" s="116"/>
      <c r="K25" s="116"/>
      <c r="L25" s="116"/>
      <c r="M25" s="116"/>
      <c r="N25" s="116"/>
      <c r="O25" s="116"/>
      <c r="P25" s="116"/>
      <c r="Q25" s="116"/>
      <c r="R25" s="116"/>
      <c r="S25" s="116"/>
      <c r="T25" s="116"/>
      <c r="U25" s="116"/>
      <c r="V25" s="116"/>
      <c r="W25" s="116"/>
      <c r="X25" s="115"/>
      <c r="Y25" s="116"/>
    </row>
    <row r="26" spans="2:25" x14ac:dyDescent="0.25">
      <c r="B26" s="115"/>
      <c r="C26" s="116"/>
      <c r="D26" s="116"/>
      <c r="E26" s="116"/>
      <c r="F26" s="116"/>
      <c r="G26" s="116"/>
      <c r="H26" s="116"/>
      <c r="I26" s="116"/>
      <c r="J26" s="116"/>
      <c r="K26" s="116"/>
      <c r="L26" s="116"/>
      <c r="M26" s="116"/>
      <c r="N26" s="116"/>
      <c r="O26" s="116"/>
      <c r="P26" s="116"/>
      <c r="Q26" s="116"/>
      <c r="R26" s="116"/>
      <c r="S26" s="116"/>
      <c r="T26" s="116"/>
      <c r="U26" s="116"/>
      <c r="V26" s="116"/>
      <c r="W26" s="116"/>
      <c r="X26" s="115"/>
      <c r="Y26" s="116"/>
    </row>
    <row r="27" spans="2:25" x14ac:dyDescent="0.25">
      <c r="B27" s="115"/>
      <c r="C27" s="116"/>
      <c r="D27" s="116"/>
      <c r="E27" s="116"/>
      <c r="F27" s="116"/>
      <c r="G27" s="116"/>
      <c r="H27" s="116"/>
      <c r="I27" s="116"/>
      <c r="J27" s="116"/>
      <c r="K27" s="116"/>
      <c r="L27" s="116"/>
      <c r="M27" s="116"/>
      <c r="N27" s="116"/>
      <c r="O27" s="116"/>
      <c r="P27" s="116"/>
      <c r="Q27" s="116"/>
      <c r="R27" s="116"/>
      <c r="S27" s="116"/>
      <c r="T27" s="116"/>
      <c r="U27" s="116"/>
      <c r="V27" s="116"/>
      <c r="W27" s="116"/>
      <c r="X27" s="115"/>
      <c r="Y27" s="116"/>
    </row>
    <row r="28" spans="2:25" x14ac:dyDescent="0.25">
      <c r="B28" s="115"/>
      <c r="C28" s="116"/>
      <c r="D28" s="116"/>
      <c r="E28" s="116"/>
      <c r="F28" s="116"/>
      <c r="G28" s="116"/>
      <c r="H28" s="116"/>
      <c r="I28" s="116"/>
      <c r="J28" s="116"/>
      <c r="K28" s="116"/>
      <c r="L28" s="116"/>
      <c r="M28" s="116"/>
      <c r="N28" s="116"/>
      <c r="O28" s="116"/>
      <c r="P28" s="116"/>
      <c r="Q28" s="116"/>
      <c r="R28" s="116"/>
      <c r="S28" s="116"/>
      <c r="T28" s="116"/>
      <c r="U28" s="116"/>
      <c r="V28" s="116"/>
      <c r="W28" s="116"/>
      <c r="X28" s="115"/>
      <c r="Y28" s="116"/>
    </row>
    <row r="29" spans="2:25" x14ac:dyDescent="0.25">
      <c r="B29" s="115"/>
      <c r="C29" s="116"/>
      <c r="D29" s="116"/>
      <c r="E29" s="116"/>
      <c r="F29" s="116"/>
      <c r="G29" s="116"/>
      <c r="H29" s="116"/>
      <c r="I29" s="116"/>
      <c r="J29" s="116"/>
      <c r="K29" s="116"/>
      <c r="L29" s="116"/>
      <c r="M29" s="116"/>
      <c r="N29" s="116"/>
      <c r="O29" s="116"/>
      <c r="P29" s="116"/>
      <c r="Q29" s="116"/>
      <c r="R29" s="116"/>
      <c r="S29" s="116"/>
      <c r="T29" s="116"/>
      <c r="U29" s="116"/>
      <c r="V29" s="116"/>
      <c r="W29" s="116"/>
      <c r="X29" s="115"/>
      <c r="Y29" s="116"/>
    </row>
    <row r="30" spans="2:25" x14ac:dyDescent="0.25">
      <c r="B30" s="115"/>
      <c r="C30" s="116"/>
      <c r="D30" s="116"/>
      <c r="E30" s="116"/>
      <c r="F30" s="116"/>
      <c r="G30" s="116"/>
      <c r="H30" s="116"/>
      <c r="I30" s="116"/>
      <c r="J30" s="116"/>
      <c r="K30" s="116"/>
      <c r="L30" s="116"/>
      <c r="M30" s="116"/>
      <c r="N30" s="116"/>
      <c r="O30" s="116"/>
      <c r="P30" s="116"/>
      <c r="Q30" s="116"/>
      <c r="R30" s="116"/>
      <c r="S30" s="116"/>
      <c r="T30" s="116"/>
      <c r="U30" s="116"/>
      <c r="V30" s="116"/>
      <c r="W30" s="116"/>
      <c r="X30" s="115"/>
      <c r="Y30" s="116"/>
    </row>
    <row r="31" spans="2:25" x14ac:dyDescent="0.25">
      <c r="B31" s="115"/>
      <c r="C31" s="116"/>
      <c r="D31" s="116"/>
      <c r="E31" s="116"/>
      <c r="F31" s="116"/>
      <c r="G31" s="116"/>
      <c r="H31" s="116"/>
      <c r="I31" s="116"/>
      <c r="J31" s="116"/>
      <c r="K31" s="116"/>
      <c r="L31" s="116"/>
      <c r="M31" s="116"/>
      <c r="N31" s="116"/>
      <c r="O31" s="116"/>
      <c r="P31" s="116"/>
      <c r="Q31" s="116"/>
      <c r="R31" s="116"/>
      <c r="S31" s="116"/>
      <c r="T31" s="116"/>
      <c r="U31" s="116"/>
      <c r="V31" s="116"/>
      <c r="W31" s="116"/>
      <c r="X31" s="115"/>
      <c r="Y31" s="116"/>
    </row>
    <row r="32" spans="2:25" x14ac:dyDescent="0.25">
      <c r="B32" s="115"/>
      <c r="C32" s="116"/>
      <c r="D32" s="116"/>
      <c r="E32" s="116"/>
      <c r="F32" s="116"/>
      <c r="G32" s="116"/>
      <c r="H32" s="116"/>
      <c r="I32" s="116"/>
      <c r="J32" s="116"/>
      <c r="K32" s="116"/>
      <c r="L32" s="116"/>
      <c r="M32" s="116"/>
      <c r="N32" s="116"/>
      <c r="O32" s="116"/>
      <c r="P32" s="116"/>
      <c r="Q32" s="116"/>
      <c r="R32" s="116"/>
      <c r="S32" s="116"/>
      <c r="T32" s="116"/>
      <c r="U32" s="116"/>
      <c r="V32" s="116"/>
      <c r="W32" s="116"/>
      <c r="X32" s="115"/>
      <c r="Y32" s="116"/>
    </row>
    <row r="33" spans="2:25" x14ac:dyDescent="0.25">
      <c r="B33" s="115"/>
      <c r="C33" s="116"/>
      <c r="D33" s="116"/>
      <c r="E33" s="116"/>
      <c r="F33" s="116"/>
      <c r="G33" s="116"/>
      <c r="H33" s="116"/>
      <c r="I33" s="116"/>
      <c r="J33" s="116"/>
      <c r="K33" s="116"/>
      <c r="L33" s="116"/>
      <c r="M33" s="116"/>
      <c r="N33" s="116"/>
      <c r="O33" s="116"/>
      <c r="P33" s="116"/>
      <c r="Q33" s="116"/>
      <c r="R33" s="116"/>
      <c r="S33" s="116"/>
      <c r="T33" s="116"/>
      <c r="U33" s="116"/>
      <c r="V33" s="116"/>
      <c r="W33" s="116"/>
      <c r="X33" s="115"/>
      <c r="Y33" s="116"/>
    </row>
    <row r="34" spans="2:25" x14ac:dyDescent="0.25">
      <c r="B34" s="115"/>
      <c r="C34" s="116"/>
      <c r="D34" s="116"/>
      <c r="E34" s="116"/>
      <c r="F34" s="116"/>
      <c r="G34" s="116"/>
      <c r="H34" s="116"/>
      <c r="I34" s="116"/>
      <c r="J34" s="116"/>
      <c r="K34" s="116"/>
      <c r="L34" s="116"/>
      <c r="M34" s="116"/>
      <c r="N34" s="116"/>
      <c r="O34" s="116"/>
      <c r="P34" s="116"/>
      <c r="Q34" s="116"/>
      <c r="R34" s="116"/>
      <c r="S34" s="116"/>
      <c r="T34" s="116"/>
      <c r="U34" s="116"/>
      <c r="V34" s="116"/>
      <c r="W34" s="116"/>
      <c r="X34" s="115"/>
      <c r="Y34" s="116"/>
    </row>
    <row r="35" spans="2:25" x14ac:dyDescent="0.25">
      <c r="B35" s="115"/>
      <c r="C35" s="116"/>
      <c r="D35" s="116"/>
      <c r="E35" s="116"/>
      <c r="F35" s="116"/>
      <c r="G35" s="116"/>
      <c r="H35" s="116"/>
      <c r="I35" s="116"/>
      <c r="J35" s="116"/>
      <c r="K35" s="116"/>
      <c r="L35" s="116"/>
      <c r="M35" s="116"/>
      <c r="N35" s="116"/>
      <c r="O35" s="116"/>
      <c r="P35" s="116"/>
      <c r="Q35" s="116"/>
      <c r="R35" s="116"/>
      <c r="S35" s="116"/>
      <c r="T35" s="116"/>
      <c r="U35" s="116"/>
      <c r="V35" s="116"/>
      <c r="W35" s="116"/>
      <c r="X35" s="115"/>
      <c r="Y35" s="116"/>
    </row>
    <row r="36" spans="2:25" x14ac:dyDescent="0.25">
      <c r="B36" s="115"/>
      <c r="C36" s="116"/>
      <c r="D36" s="116"/>
      <c r="E36" s="116"/>
      <c r="F36" s="116"/>
      <c r="G36" s="116"/>
      <c r="H36" s="116"/>
      <c r="I36" s="116"/>
      <c r="J36" s="116"/>
      <c r="K36" s="116"/>
      <c r="L36" s="116"/>
      <c r="M36" s="116"/>
      <c r="N36" s="116"/>
      <c r="O36" s="116"/>
      <c r="P36" s="116"/>
      <c r="Q36" s="116"/>
      <c r="R36" s="116"/>
      <c r="S36" s="116"/>
      <c r="T36" s="116"/>
      <c r="U36" s="116"/>
      <c r="V36" s="116"/>
      <c r="W36" s="116"/>
      <c r="X36" s="115"/>
      <c r="Y36" s="116"/>
    </row>
    <row r="37" spans="2:25" x14ac:dyDescent="0.25">
      <c r="B37" s="115"/>
      <c r="C37" s="116"/>
      <c r="D37" s="116"/>
      <c r="E37" s="116"/>
      <c r="F37" s="116"/>
      <c r="G37" s="116"/>
      <c r="H37" s="116"/>
      <c r="I37" s="116"/>
      <c r="J37" s="116"/>
      <c r="K37" s="116"/>
      <c r="L37" s="116"/>
      <c r="M37" s="116"/>
      <c r="N37" s="116"/>
      <c r="O37" s="116"/>
      <c r="P37" s="116"/>
      <c r="Q37" s="116"/>
      <c r="R37" s="116"/>
      <c r="S37" s="116"/>
      <c r="T37" s="116"/>
      <c r="U37" s="116"/>
      <c r="V37" s="116"/>
      <c r="W37" s="116"/>
      <c r="X37" s="115"/>
      <c r="Y37" s="116"/>
    </row>
    <row r="38" spans="2:25" x14ac:dyDescent="0.25">
      <c r="B38" s="115"/>
      <c r="C38" s="116"/>
      <c r="D38" s="116"/>
      <c r="E38" s="116"/>
      <c r="F38" s="116"/>
      <c r="G38" s="116"/>
      <c r="H38" s="116"/>
      <c r="I38" s="116"/>
      <c r="J38" s="116"/>
      <c r="K38" s="116"/>
      <c r="L38" s="116"/>
      <c r="M38" s="116"/>
      <c r="N38" s="116"/>
      <c r="O38" s="116"/>
      <c r="P38" s="116"/>
      <c r="Q38" s="116"/>
      <c r="R38" s="116"/>
      <c r="S38" s="116"/>
      <c r="T38" s="116"/>
      <c r="U38" s="116"/>
      <c r="V38" s="116"/>
      <c r="W38" s="116"/>
      <c r="X38" s="115"/>
      <c r="Y38" s="116"/>
    </row>
    <row r="39" spans="2:25" x14ac:dyDescent="0.25">
      <c r="B39" s="115"/>
      <c r="C39" s="116"/>
      <c r="D39" s="116"/>
      <c r="E39" s="116"/>
      <c r="F39" s="116"/>
      <c r="G39" s="116"/>
      <c r="H39" s="116"/>
      <c r="I39" s="116"/>
      <c r="J39" s="116"/>
      <c r="K39" s="116"/>
      <c r="L39" s="116"/>
      <c r="M39" s="116"/>
      <c r="N39" s="116"/>
      <c r="O39" s="116"/>
      <c r="P39" s="116"/>
      <c r="Q39" s="116"/>
      <c r="R39" s="116"/>
      <c r="S39" s="116"/>
      <c r="T39" s="116"/>
      <c r="U39" s="116"/>
      <c r="V39" s="116"/>
      <c r="W39" s="116"/>
      <c r="X39" s="115"/>
      <c r="Y39" s="116"/>
    </row>
    <row r="40" spans="2:25" x14ac:dyDescent="0.25">
      <c r="B40" s="115"/>
      <c r="C40" s="116"/>
      <c r="D40" s="116"/>
      <c r="E40" s="116"/>
      <c r="F40" s="116"/>
      <c r="G40" s="116"/>
      <c r="H40" s="116"/>
      <c r="I40" s="116"/>
      <c r="J40" s="116"/>
      <c r="K40" s="116"/>
      <c r="L40" s="116"/>
      <c r="M40" s="116"/>
      <c r="N40" s="116"/>
      <c r="O40" s="116"/>
      <c r="P40" s="116"/>
      <c r="Q40" s="116"/>
      <c r="R40" s="116"/>
      <c r="S40" s="116"/>
      <c r="T40" s="116"/>
      <c r="U40" s="116"/>
      <c r="V40" s="116"/>
      <c r="W40" s="116"/>
      <c r="X40" s="115"/>
      <c r="Y40" s="116"/>
    </row>
    <row r="41" spans="2:25" x14ac:dyDescent="0.25">
      <c r="B41" s="115"/>
      <c r="C41" s="116"/>
      <c r="D41" s="116"/>
      <c r="E41" s="116"/>
      <c r="F41" s="116"/>
      <c r="G41" s="116"/>
      <c r="H41" s="116"/>
      <c r="I41" s="116"/>
      <c r="J41" s="116"/>
      <c r="K41" s="116"/>
      <c r="L41" s="116"/>
      <c r="M41" s="116"/>
      <c r="N41" s="116"/>
      <c r="O41" s="116"/>
      <c r="P41" s="116"/>
      <c r="Q41" s="116"/>
      <c r="R41" s="116"/>
      <c r="S41" s="116"/>
      <c r="T41" s="116"/>
      <c r="U41" s="116"/>
      <c r="V41" s="116"/>
      <c r="W41" s="116"/>
      <c r="X41" s="115"/>
      <c r="Y41" s="116"/>
    </row>
    <row r="42" spans="2:25" x14ac:dyDescent="0.25">
      <c r="B42" s="115"/>
      <c r="C42" s="116"/>
      <c r="D42" s="116"/>
      <c r="E42" s="116"/>
      <c r="F42" s="116"/>
      <c r="G42" s="116"/>
      <c r="H42" s="116"/>
      <c r="I42" s="116"/>
      <c r="J42" s="116"/>
      <c r="K42" s="116"/>
      <c r="L42" s="116"/>
      <c r="M42" s="116"/>
      <c r="N42" s="116"/>
      <c r="O42" s="116"/>
      <c r="P42" s="116"/>
      <c r="Q42" s="116"/>
      <c r="R42" s="116"/>
      <c r="S42" s="116"/>
      <c r="T42" s="116"/>
      <c r="U42" s="116"/>
      <c r="V42" s="116"/>
      <c r="W42" s="116"/>
      <c r="X42" s="115"/>
      <c r="Y42" s="116"/>
    </row>
    <row r="43" spans="2:25" x14ac:dyDescent="0.25">
      <c r="B43" s="115"/>
      <c r="C43" s="116"/>
      <c r="D43" s="116"/>
      <c r="E43" s="116"/>
      <c r="F43" s="116"/>
      <c r="G43" s="116"/>
      <c r="H43" s="116"/>
      <c r="I43" s="116"/>
      <c r="J43" s="116"/>
      <c r="K43" s="116"/>
      <c r="L43" s="116"/>
      <c r="M43" s="116"/>
      <c r="N43" s="116"/>
      <c r="O43" s="116"/>
      <c r="P43" s="116"/>
      <c r="Q43" s="116"/>
      <c r="R43" s="116"/>
      <c r="S43" s="116"/>
      <c r="T43" s="116"/>
      <c r="U43" s="116"/>
      <c r="V43" s="116"/>
      <c r="W43" s="116"/>
      <c r="X43" s="115"/>
      <c r="Y43" s="116"/>
    </row>
    <row r="44" spans="2:25" x14ac:dyDescent="0.25">
      <c r="B44" s="115"/>
      <c r="C44" s="116"/>
      <c r="D44" s="116"/>
      <c r="E44" s="116"/>
      <c r="F44" s="116"/>
      <c r="G44" s="116"/>
      <c r="H44" s="116"/>
      <c r="I44" s="116"/>
      <c r="J44" s="116"/>
      <c r="K44" s="116"/>
      <c r="L44" s="116"/>
      <c r="M44" s="116"/>
      <c r="N44" s="116"/>
      <c r="O44" s="116"/>
      <c r="P44" s="116"/>
      <c r="Q44" s="116"/>
      <c r="R44" s="116"/>
      <c r="S44" s="116"/>
      <c r="T44" s="116"/>
      <c r="U44" s="116"/>
      <c r="V44" s="116"/>
      <c r="W44" s="116"/>
      <c r="X44" s="115"/>
      <c r="Y44" s="116"/>
    </row>
    <row r="45" spans="2:25" x14ac:dyDescent="0.25">
      <c r="B45" s="115"/>
      <c r="C45" s="116"/>
      <c r="D45" s="116"/>
      <c r="E45" s="116"/>
      <c r="F45" s="116"/>
      <c r="G45" s="116"/>
      <c r="H45" s="116"/>
      <c r="I45" s="116"/>
      <c r="J45" s="116"/>
      <c r="K45" s="116"/>
      <c r="L45" s="116"/>
      <c r="M45" s="116"/>
      <c r="N45" s="116"/>
      <c r="O45" s="116"/>
      <c r="P45" s="116"/>
      <c r="Q45" s="116"/>
      <c r="R45" s="116"/>
      <c r="S45" s="116"/>
      <c r="T45" s="116"/>
      <c r="U45" s="116"/>
      <c r="V45" s="116"/>
      <c r="W45" s="116"/>
      <c r="X45" s="115"/>
      <c r="Y45" s="116"/>
    </row>
    <row r="46" spans="2:25" x14ac:dyDescent="0.25">
      <c r="B46" s="115"/>
      <c r="C46" s="116"/>
      <c r="D46" s="116"/>
      <c r="E46" s="116"/>
      <c r="F46" s="116"/>
      <c r="G46" s="116"/>
      <c r="H46" s="116"/>
      <c r="I46" s="116"/>
      <c r="J46" s="116"/>
      <c r="K46" s="116"/>
      <c r="L46" s="116"/>
      <c r="M46" s="116"/>
      <c r="N46" s="116"/>
      <c r="O46" s="116"/>
      <c r="P46" s="116"/>
      <c r="Q46" s="116"/>
      <c r="R46" s="116"/>
      <c r="S46" s="116"/>
      <c r="T46" s="116"/>
      <c r="U46" s="116"/>
      <c r="V46" s="116"/>
      <c r="W46" s="116"/>
      <c r="X46" s="115"/>
      <c r="Y46" s="116"/>
    </row>
  </sheetData>
  <pageMargins left="0.7" right="0.7" top="0.75" bottom="0.75" header="0.3" footer="0.3"/>
  <pageSetup paperSize="3"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topLeftCell="F1" zoomScaleNormal="100" zoomScaleSheetLayoutView="100" zoomScalePageLayoutView="90" workbookViewId="0">
      <selection activeCell="W15" sqref="W15"/>
    </sheetView>
  </sheetViews>
  <sheetFormatPr defaultColWidth="9.140625" defaultRowHeight="15" outlineLevelCol="1" x14ac:dyDescent="0.25"/>
  <cols>
    <col min="1" max="1" width="5.5703125" style="8" customWidth="1"/>
    <col min="2" max="2" width="37.140625" style="1" customWidth="1"/>
    <col min="3" max="3" width="34"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15.28515625" style="1" customWidth="1"/>
    <col min="23" max="23" width="103.7109375" style="1" customWidth="1"/>
    <col min="24" max="16384" width="9.140625" style="8"/>
  </cols>
  <sheetData>
    <row r="1" spans="2:23" ht="15.75" thickBot="1" x14ac:dyDescent="0.3"/>
    <row r="2" spans="2:23" x14ac:dyDescent="0.25">
      <c r="B2" s="14" t="s">
        <v>48</v>
      </c>
      <c r="C2" s="19" t="str">
        <f>IF('Quarterly Submission Guide'!$D$20 = "", "",'Quarterly Submission Guide'!$D$20)</f>
        <v>Southern California Edison Company</v>
      </c>
    </row>
    <row r="3" spans="2:23" x14ac:dyDescent="0.25">
      <c r="B3" s="15" t="s">
        <v>54</v>
      </c>
      <c r="C3" s="13">
        <v>4</v>
      </c>
    </row>
    <row r="4" spans="2:23" ht="15.75" thickBot="1" x14ac:dyDescent="0.3">
      <c r="B4" s="16" t="s">
        <v>52</v>
      </c>
      <c r="C4" s="30">
        <v>44232</v>
      </c>
    </row>
    <row r="5" spans="2:23" x14ac:dyDescent="0.25">
      <c r="N5" s="61" t="s">
        <v>56</v>
      </c>
    </row>
    <row r="6" spans="2:23" ht="18" customHeight="1" x14ac:dyDescent="0.25">
      <c r="B6" s="3" t="s">
        <v>294</v>
      </c>
      <c r="C6" s="2"/>
      <c r="D6" s="2"/>
      <c r="E6" s="2"/>
      <c r="F6" s="2"/>
      <c r="G6" s="2"/>
      <c r="H6" s="2"/>
      <c r="I6" s="2"/>
      <c r="J6" s="4">
        <v>1</v>
      </c>
      <c r="K6" s="4">
        <v>2</v>
      </c>
      <c r="L6" s="4">
        <v>3</v>
      </c>
      <c r="M6" s="4">
        <v>4</v>
      </c>
      <c r="N6" s="4">
        <v>1</v>
      </c>
      <c r="O6" s="4">
        <v>2</v>
      </c>
      <c r="P6" s="4">
        <v>3</v>
      </c>
      <c r="Q6" s="4">
        <v>4</v>
      </c>
      <c r="R6" s="4">
        <v>1</v>
      </c>
      <c r="S6" s="4">
        <v>2</v>
      </c>
      <c r="T6" s="4">
        <v>3</v>
      </c>
      <c r="U6" s="4">
        <v>4</v>
      </c>
      <c r="V6" s="7"/>
      <c r="W6" s="204"/>
    </row>
    <row r="7" spans="2:23" x14ac:dyDescent="0.25">
      <c r="B7" s="5" t="s">
        <v>58</v>
      </c>
      <c r="C7" s="6" t="s">
        <v>59</v>
      </c>
      <c r="D7" s="6" t="s">
        <v>172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61</v>
      </c>
      <c r="W7" s="5" t="s">
        <v>62</v>
      </c>
    </row>
    <row r="8" spans="2:23" x14ac:dyDescent="0.25">
      <c r="B8" s="37" t="s">
        <v>295</v>
      </c>
      <c r="C8" s="9" t="s">
        <v>64</v>
      </c>
      <c r="D8" s="12" t="s">
        <v>296</v>
      </c>
      <c r="E8" s="276">
        <v>0</v>
      </c>
      <c r="F8" s="276">
        <v>0</v>
      </c>
      <c r="G8" s="276">
        <v>0</v>
      </c>
      <c r="H8" s="276">
        <v>0</v>
      </c>
      <c r="I8" s="276">
        <v>0</v>
      </c>
      <c r="J8" s="248">
        <v>0</v>
      </c>
      <c r="K8" s="248">
        <v>0</v>
      </c>
      <c r="L8" s="248">
        <v>0</v>
      </c>
      <c r="M8" s="248">
        <v>0</v>
      </c>
      <c r="N8" s="111"/>
      <c r="O8" s="111"/>
      <c r="P8" s="111"/>
      <c r="Q8" s="111"/>
      <c r="R8" s="111"/>
      <c r="S8" s="111"/>
      <c r="T8" s="111"/>
      <c r="U8" s="111"/>
      <c r="V8" s="11" t="s">
        <v>297</v>
      </c>
      <c r="W8" s="201"/>
    </row>
    <row r="9" spans="2:23" x14ac:dyDescent="0.25">
      <c r="B9" s="38"/>
      <c r="C9" s="10" t="s">
        <v>68</v>
      </c>
      <c r="D9" s="12" t="s">
        <v>298</v>
      </c>
      <c r="E9" s="155">
        <v>0</v>
      </c>
      <c r="F9" s="155">
        <v>0</v>
      </c>
      <c r="G9" s="155">
        <v>0</v>
      </c>
      <c r="H9" s="155">
        <v>0</v>
      </c>
      <c r="I9" s="155">
        <v>0</v>
      </c>
      <c r="J9" s="156">
        <v>0</v>
      </c>
      <c r="K9" s="156">
        <v>0</v>
      </c>
      <c r="L9" s="156">
        <v>0</v>
      </c>
      <c r="M9" s="156">
        <v>0</v>
      </c>
      <c r="N9" s="112"/>
      <c r="O9" s="112"/>
      <c r="P9" s="112"/>
      <c r="Q9" s="112"/>
      <c r="R9" s="112"/>
      <c r="S9" s="112"/>
      <c r="T9" s="112"/>
      <c r="U9" s="112"/>
      <c r="V9" s="12" t="s">
        <v>297</v>
      </c>
      <c r="W9" s="117"/>
    </row>
    <row r="10" spans="2:23" x14ac:dyDescent="0.25">
      <c r="B10" s="38"/>
      <c r="C10" s="10" t="s">
        <v>77</v>
      </c>
      <c r="D10" s="12" t="s">
        <v>299</v>
      </c>
      <c r="E10" s="155">
        <v>0</v>
      </c>
      <c r="F10" s="155">
        <v>0</v>
      </c>
      <c r="G10" s="155">
        <v>0</v>
      </c>
      <c r="H10" s="155">
        <v>0</v>
      </c>
      <c r="I10" s="155">
        <v>0</v>
      </c>
      <c r="J10" s="156">
        <v>0</v>
      </c>
      <c r="K10" s="156">
        <v>0</v>
      </c>
      <c r="L10" s="156">
        <v>0</v>
      </c>
      <c r="M10" s="156">
        <v>0</v>
      </c>
      <c r="N10" s="112"/>
      <c r="O10" s="112"/>
      <c r="P10" s="112"/>
      <c r="Q10" s="112"/>
      <c r="R10" s="112"/>
      <c r="S10" s="112"/>
      <c r="T10" s="112"/>
      <c r="U10" s="112"/>
      <c r="V10" s="12" t="s">
        <v>297</v>
      </c>
      <c r="W10" s="117"/>
    </row>
    <row r="11" spans="2:23" x14ac:dyDescent="0.25">
      <c r="B11" s="38"/>
      <c r="C11" s="10" t="s">
        <v>83</v>
      </c>
      <c r="D11" s="12" t="s">
        <v>300</v>
      </c>
      <c r="E11" s="155">
        <v>0</v>
      </c>
      <c r="F11" s="155">
        <v>0</v>
      </c>
      <c r="G11" s="155">
        <v>0</v>
      </c>
      <c r="H11" s="155">
        <v>0</v>
      </c>
      <c r="I11" s="155">
        <v>0</v>
      </c>
      <c r="J11" s="156">
        <v>0</v>
      </c>
      <c r="K11" s="156">
        <v>0</v>
      </c>
      <c r="L11" s="156">
        <v>0</v>
      </c>
      <c r="M11" s="156">
        <v>0</v>
      </c>
      <c r="N11" s="112"/>
      <c r="O11" s="112"/>
      <c r="P11" s="112"/>
      <c r="Q11" s="112"/>
      <c r="R11" s="112"/>
      <c r="S11" s="112"/>
      <c r="T11" s="112"/>
      <c r="U11" s="112"/>
      <c r="V11" s="12" t="s">
        <v>297</v>
      </c>
      <c r="W11" s="117"/>
    </row>
    <row r="12" spans="2:23" x14ac:dyDescent="0.25">
      <c r="B12" s="38"/>
      <c r="C12" s="10" t="s">
        <v>86</v>
      </c>
      <c r="D12" s="12" t="s">
        <v>301</v>
      </c>
      <c r="E12" s="155">
        <v>0</v>
      </c>
      <c r="F12" s="155">
        <v>0</v>
      </c>
      <c r="G12" s="155">
        <v>0</v>
      </c>
      <c r="H12" s="155">
        <v>0</v>
      </c>
      <c r="I12" s="155">
        <v>0</v>
      </c>
      <c r="J12" s="156">
        <v>0</v>
      </c>
      <c r="K12" s="156">
        <v>0</v>
      </c>
      <c r="L12" s="156">
        <v>0</v>
      </c>
      <c r="M12" s="156">
        <v>0</v>
      </c>
      <c r="N12" s="112"/>
      <c r="O12" s="112"/>
      <c r="P12" s="112"/>
      <c r="Q12" s="112"/>
      <c r="R12" s="112"/>
      <c r="S12" s="112"/>
      <c r="T12" s="112"/>
      <c r="U12" s="112"/>
      <c r="V12" s="12" t="s">
        <v>297</v>
      </c>
      <c r="W12" s="117"/>
    </row>
    <row r="13" spans="2:23" x14ac:dyDescent="0.25">
      <c r="B13" s="38" t="s">
        <v>302</v>
      </c>
      <c r="C13" s="10" t="s">
        <v>182</v>
      </c>
      <c r="D13" s="12" t="s">
        <v>303</v>
      </c>
      <c r="E13" s="155">
        <v>0</v>
      </c>
      <c r="F13" s="155">
        <v>0</v>
      </c>
      <c r="G13" s="155">
        <v>0</v>
      </c>
      <c r="H13" s="155">
        <v>0</v>
      </c>
      <c r="I13" s="155">
        <v>0</v>
      </c>
      <c r="J13" s="156">
        <v>0</v>
      </c>
      <c r="K13" s="156">
        <v>0</v>
      </c>
      <c r="L13" s="156">
        <v>0</v>
      </c>
      <c r="M13" s="156">
        <v>0</v>
      </c>
      <c r="N13" s="112"/>
      <c r="O13" s="112"/>
      <c r="P13" s="112"/>
      <c r="Q13" s="116"/>
      <c r="R13" s="112"/>
      <c r="S13" s="112"/>
      <c r="T13" s="112"/>
      <c r="U13" s="112"/>
      <c r="V13" s="12" t="s">
        <v>297</v>
      </c>
      <c r="W13" s="117"/>
    </row>
    <row r="14" spans="2:23" ht="30" x14ac:dyDescent="0.25">
      <c r="B14" s="38"/>
      <c r="C14" s="10" t="s">
        <v>184</v>
      </c>
      <c r="D14" s="12" t="s">
        <v>304</v>
      </c>
      <c r="E14" s="155">
        <v>0</v>
      </c>
      <c r="F14" s="155">
        <v>0</v>
      </c>
      <c r="G14" s="155">
        <v>0</v>
      </c>
      <c r="H14" s="155">
        <v>0</v>
      </c>
      <c r="I14" s="155">
        <v>0</v>
      </c>
      <c r="J14" s="156">
        <v>1</v>
      </c>
      <c r="K14" s="156">
        <v>0</v>
      </c>
      <c r="L14" s="156">
        <v>0</v>
      </c>
      <c r="M14" s="156">
        <v>0</v>
      </c>
      <c r="N14" s="112"/>
      <c r="O14" s="112"/>
      <c r="P14" s="112"/>
      <c r="Q14" s="112"/>
      <c r="R14" s="112"/>
      <c r="S14" s="112"/>
      <c r="T14" s="112"/>
      <c r="U14" s="112"/>
      <c r="V14" s="12" t="s">
        <v>297</v>
      </c>
      <c r="W14" s="117" t="s">
        <v>1180</v>
      </c>
    </row>
    <row r="15" spans="2:23" x14ac:dyDescent="0.25">
      <c r="B15" s="38"/>
      <c r="C15" s="10" t="s">
        <v>186</v>
      </c>
      <c r="D15" s="12" t="s">
        <v>305</v>
      </c>
      <c r="E15" s="155">
        <v>0</v>
      </c>
      <c r="F15" s="155">
        <v>0</v>
      </c>
      <c r="G15" s="155">
        <v>0</v>
      </c>
      <c r="H15" s="155">
        <v>0</v>
      </c>
      <c r="I15" s="155">
        <v>0</v>
      </c>
      <c r="J15" s="156">
        <v>0</v>
      </c>
      <c r="K15" s="156">
        <v>0</v>
      </c>
      <c r="L15" s="156">
        <v>0</v>
      </c>
      <c r="M15" s="156">
        <v>0</v>
      </c>
      <c r="N15" s="112"/>
      <c r="O15" s="112"/>
      <c r="P15" s="112"/>
      <c r="Q15" s="112"/>
      <c r="R15" s="112"/>
      <c r="S15" s="112"/>
      <c r="T15" s="112"/>
      <c r="U15" s="112"/>
      <c r="V15" s="12" t="s">
        <v>297</v>
      </c>
      <c r="W15" s="117"/>
    </row>
    <row r="16" spans="2:23" x14ac:dyDescent="0.25">
      <c r="B16" s="38"/>
      <c r="C16" s="10" t="s">
        <v>188</v>
      </c>
      <c r="D16" s="12" t="s">
        <v>306</v>
      </c>
      <c r="E16" s="155">
        <v>0</v>
      </c>
      <c r="F16" s="155">
        <v>0</v>
      </c>
      <c r="G16" s="155">
        <v>0</v>
      </c>
      <c r="H16" s="155">
        <v>0</v>
      </c>
      <c r="I16" s="155">
        <v>0</v>
      </c>
      <c r="J16" s="156">
        <v>0</v>
      </c>
      <c r="K16" s="156">
        <v>0</v>
      </c>
      <c r="L16" s="156">
        <v>0</v>
      </c>
      <c r="M16" s="156">
        <v>0</v>
      </c>
      <c r="N16" s="112"/>
      <c r="O16" s="112"/>
      <c r="P16" s="112"/>
      <c r="Q16" s="112"/>
      <c r="R16" s="112"/>
      <c r="S16" s="112"/>
      <c r="T16" s="112"/>
      <c r="U16" s="112"/>
      <c r="V16" s="12" t="s">
        <v>297</v>
      </c>
      <c r="W16" s="117"/>
    </row>
    <row r="17" spans="2:23" x14ac:dyDescent="0.25">
      <c r="B17" s="38"/>
      <c r="C17" s="10" t="s">
        <v>307</v>
      </c>
      <c r="D17" s="12" t="s">
        <v>308</v>
      </c>
      <c r="E17" s="155">
        <v>0</v>
      </c>
      <c r="F17" s="155">
        <v>0</v>
      </c>
      <c r="G17" s="155">
        <v>0</v>
      </c>
      <c r="H17" s="155">
        <v>0</v>
      </c>
      <c r="I17" s="155">
        <v>0</v>
      </c>
      <c r="J17" s="156">
        <v>0</v>
      </c>
      <c r="K17" s="156">
        <v>0</v>
      </c>
      <c r="L17" s="156">
        <v>0</v>
      </c>
      <c r="M17" s="156">
        <v>0</v>
      </c>
      <c r="N17" s="112"/>
      <c r="O17" s="112"/>
      <c r="P17" s="112"/>
      <c r="Q17" s="112"/>
      <c r="R17" s="112"/>
      <c r="S17" s="112"/>
      <c r="T17" s="112"/>
      <c r="U17" s="112"/>
      <c r="V17" s="12" t="s">
        <v>297</v>
      </c>
      <c r="W17" s="117"/>
    </row>
    <row r="18" spans="2:23" x14ac:dyDescent="0.25">
      <c r="B18" s="38" t="s">
        <v>309</v>
      </c>
      <c r="C18" s="10" t="s">
        <v>161</v>
      </c>
      <c r="D18" s="12" t="s">
        <v>310</v>
      </c>
      <c r="E18" s="155">
        <v>0</v>
      </c>
      <c r="F18" s="155">
        <v>0</v>
      </c>
      <c r="G18" s="155">
        <v>0</v>
      </c>
      <c r="H18" s="155">
        <v>0</v>
      </c>
      <c r="I18" s="155">
        <v>0</v>
      </c>
      <c r="J18" s="156">
        <v>0</v>
      </c>
      <c r="K18" s="156">
        <v>0</v>
      </c>
      <c r="L18" s="156">
        <v>0</v>
      </c>
      <c r="M18" s="156">
        <v>0</v>
      </c>
      <c r="N18" s="112"/>
      <c r="O18" s="112"/>
      <c r="P18" s="112"/>
      <c r="Q18" s="112"/>
      <c r="R18" s="112"/>
      <c r="S18" s="112"/>
      <c r="T18" s="112"/>
      <c r="U18" s="112"/>
      <c r="V18" s="12" t="s">
        <v>297</v>
      </c>
      <c r="W18" s="117"/>
    </row>
    <row r="19" spans="2:23" x14ac:dyDescent="0.25">
      <c r="B19" s="38"/>
      <c r="C19" s="10" t="s">
        <v>165</v>
      </c>
      <c r="D19" s="12" t="s">
        <v>311</v>
      </c>
      <c r="E19" s="155">
        <v>0</v>
      </c>
      <c r="F19" s="155">
        <v>0</v>
      </c>
      <c r="G19" s="155">
        <v>0</v>
      </c>
      <c r="H19" s="155">
        <v>0</v>
      </c>
      <c r="I19" s="155">
        <v>0</v>
      </c>
      <c r="J19" s="156">
        <v>0</v>
      </c>
      <c r="K19" s="156">
        <v>0</v>
      </c>
      <c r="L19" s="156">
        <v>0</v>
      </c>
      <c r="M19" s="156">
        <v>0</v>
      </c>
      <c r="N19" s="112"/>
      <c r="O19" s="112"/>
      <c r="P19" s="112"/>
      <c r="Q19" s="112"/>
      <c r="R19" s="112"/>
      <c r="S19" s="112"/>
      <c r="T19" s="112"/>
      <c r="U19" s="112"/>
      <c r="V19" s="12" t="s">
        <v>297</v>
      </c>
      <c r="W19" s="117"/>
    </row>
    <row r="20" spans="2:23" x14ac:dyDescent="0.25">
      <c r="B20" s="38"/>
      <c r="C20" s="10" t="s">
        <v>168</v>
      </c>
      <c r="D20" s="12" t="s">
        <v>312</v>
      </c>
      <c r="E20" s="155">
        <v>0</v>
      </c>
      <c r="F20" s="155">
        <v>0</v>
      </c>
      <c r="G20" s="155">
        <v>0</v>
      </c>
      <c r="H20" s="155">
        <v>0</v>
      </c>
      <c r="I20" s="155">
        <v>0</v>
      </c>
      <c r="J20" s="156">
        <v>0</v>
      </c>
      <c r="K20" s="156">
        <v>0</v>
      </c>
      <c r="L20" s="156">
        <v>0</v>
      </c>
      <c r="M20" s="156">
        <v>0</v>
      </c>
      <c r="N20" s="112"/>
      <c r="O20" s="112"/>
      <c r="P20" s="112"/>
      <c r="Q20" s="112"/>
      <c r="R20" s="112"/>
      <c r="S20" s="112"/>
      <c r="T20" s="112"/>
      <c r="U20" s="112"/>
      <c r="V20" s="12" t="s">
        <v>297</v>
      </c>
      <c r="W20" s="117"/>
    </row>
    <row r="21" spans="2:23" x14ac:dyDescent="0.25">
      <c r="B21" s="38"/>
      <c r="C21" s="10" t="s">
        <v>313</v>
      </c>
      <c r="D21" s="12" t="s">
        <v>314</v>
      </c>
      <c r="E21" s="155">
        <v>0</v>
      </c>
      <c r="F21" s="155">
        <v>0</v>
      </c>
      <c r="G21" s="155">
        <v>0</v>
      </c>
      <c r="H21" s="155">
        <v>0</v>
      </c>
      <c r="I21" s="155">
        <v>0</v>
      </c>
      <c r="J21" s="156">
        <v>0</v>
      </c>
      <c r="K21" s="156">
        <v>0</v>
      </c>
      <c r="L21" s="156">
        <v>0</v>
      </c>
      <c r="M21" s="156">
        <v>0</v>
      </c>
      <c r="N21" s="112"/>
      <c r="O21" s="112"/>
      <c r="P21" s="112"/>
      <c r="Q21" s="112"/>
      <c r="R21" s="112"/>
      <c r="S21" s="112"/>
      <c r="T21" s="112"/>
      <c r="U21" s="112"/>
      <c r="V21" s="12" t="s">
        <v>297</v>
      </c>
      <c r="W21" s="117"/>
    </row>
    <row r="22" spans="2:23" x14ac:dyDescent="0.25">
      <c r="B22" s="38"/>
      <c r="C22" s="10" t="s">
        <v>315</v>
      </c>
      <c r="D22" s="12" t="s">
        <v>316</v>
      </c>
      <c r="E22" s="155">
        <v>0</v>
      </c>
      <c r="F22" s="155">
        <v>0</v>
      </c>
      <c r="G22" s="155">
        <v>0</v>
      </c>
      <c r="H22" s="155">
        <v>0</v>
      </c>
      <c r="I22" s="155">
        <v>0</v>
      </c>
      <c r="J22" s="156">
        <v>0</v>
      </c>
      <c r="K22" s="156">
        <v>0</v>
      </c>
      <c r="L22" s="156">
        <v>0</v>
      </c>
      <c r="M22" s="156">
        <v>0</v>
      </c>
      <c r="N22" s="112"/>
      <c r="O22" s="112"/>
      <c r="P22" s="112"/>
      <c r="Q22" s="112"/>
      <c r="R22" s="112"/>
      <c r="S22" s="112"/>
      <c r="T22" s="112"/>
      <c r="U22" s="112"/>
      <c r="V22" s="12" t="s">
        <v>297</v>
      </c>
      <c r="W22" s="117"/>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3" scale="4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topLeftCell="F11" zoomScaleNormal="100" zoomScaleSheetLayoutView="100" zoomScalePageLayoutView="70" workbookViewId="0">
      <selection activeCell="W16" sqref="W16"/>
    </sheetView>
  </sheetViews>
  <sheetFormatPr defaultColWidth="9.140625" defaultRowHeight="15" outlineLevelCol="1" x14ac:dyDescent="0.25"/>
  <cols>
    <col min="1" max="1" width="5.5703125" style="8" customWidth="1"/>
    <col min="2" max="2" width="37.140625" style="1" customWidth="1"/>
    <col min="3" max="3" width="34"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Southern California Edison Company</v>
      </c>
    </row>
    <row r="3" spans="2:23" x14ac:dyDescent="0.25">
      <c r="B3" s="15" t="s">
        <v>54</v>
      </c>
      <c r="C3" s="13">
        <v>5</v>
      </c>
    </row>
    <row r="4" spans="2:23" ht="15.75" thickBot="1" x14ac:dyDescent="0.3">
      <c r="B4" s="16" t="s">
        <v>52</v>
      </c>
      <c r="C4" s="30">
        <v>44232</v>
      </c>
    </row>
    <row r="5" spans="2:23" x14ac:dyDescent="0.25">
      <c r="N5" s="61" t="s">
        <v>56</v>
      </c>
    </row>
    <row r="6" spans="2:23" ht="18" customHeight="1" x14ac:dyDescent="0.25">
      <c r="B6" s="3" t="s">
        <v>317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58</v>
      </c>
      <c r="C7" s="6" t="s">
        <v>59</v>
      </c>
      <c r="D7" s="6" t="s">
        <v>172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61</v>
      </c>
      <c r="W7" s="6" t="s">
        <v>62</v>
      </c>
    </row>
    <row r="8" spans="2:23" ht="45" x14ac:dyDescent="0.25">
      <c r="B8" s="37" t="s">
        <v>318</v>
      </c>
      <c r="C8" s="9" t="s">
        <v>64</v>
      </c>
      <c r="D8" s="12" t="s">
        <v>319</v>
      </c>
      <c r="E8" s="276">
        <v>0</v>
      </c>
      <c r="F8" s="276">
        <v>0</v>
      </c>
      <c r="G8" s="276">
        <v>0</v>
      </c>
      <c r="H8" s="276">
        <v>0</v>
      </c>
      <c r="I8" s="276">
        <v>1</v>
      </c>
      <c r="J8" s="248">
        <v>0</v>
      </c>
      <c r="K8" s="248">
        <v>0</v>
      </c>
      <c r="L8" s="248">
        <v>0</v>
      </c>
      <c r="M8" s="248">
        <v>0</v>
      </c>
      <c r="N8" s="111"/>
      <c r="O8" s="111"/>
      <c r="P8" s="111"/>
      <c r="Q8" s="111"/>
      <c r="R8" s="111"/>
      <c r="S8" s="111"/>
      <c r="T8" s="111"/>
      <c r="U8" s="111"/>
      <c r="V8" s="11" t="s">
        <v>320</v>
      </c>
      <c r="W8" s="198" t="s">
        <v>321</v>
      </c>
    </row>
    <row r="9" spans="2:23" x14ac:dyDescent="0.25">
      <c r="B9" s="38"/>
      <c r="C9" s="10" t="s">
        <v>68</v>
      </c>
      <c r="D9" s="12" t="s">
        <v>322</v>
      </c>
      <c r="E9" s="155">
        <v>0</v>
      </c>
      <c r="F9" s="155">
        <v>0</v>
      </c>
      <c r="G9" s="155">
        <v>0</v>
      </c>
      <c r="H9" s="155">
        <v>0</v>
      </c>
      <c r="I9" s="155">
        <v>0</v>
      </c>
      <c r="J9" s="156">
        <v>0</v>
      </c>
      <c r="K9" s="156">
        <v>0</v>
      </c>
      <c r="L9" s="156">
        <v>0</v>
      </c>
      <c r="M9" s="156">
        <v>0</v>
      </c>
      <c r="N9" s="112"/>
      <c r="O9" s="112"/>
      <c r="P9" s="112"/>
      <c r="Q9" s="112"/>
      <c r="R9" s="112"/>
      <c r="S9" s="112"/>
      <c r="T9" s="112"/>
      <c r="U9" s="112"/>
      <c r="V9" s="12" t="s">
        <v>320</v>
      </c>
      <c r="W9" s="112"/>
    </row>
    <row r="10" spans="2:23" x14ac:dyDescent="0.25">
      <c r="B10" s="38"/>
      <c r="C10" s="10" t="s">
        <v>77</v>
      </c>
      <c r="D10" s="12" t="s">
        <v>323</v>
      </c>
      <c r="E10" s="155">
        <v>0</v>
      </c>
      <c r="F10" s="155">
        <v>0</v>
      </c>
      <c r="G10" s="155">
        <v>0</v>
      </c>
      <c r="H10" s="155">
        <v>0</v>
      </c>
      <c r="I10" s="155">
        <v>0</v>
      </c>
      <c r="J10" s="156">
        <v>0</v>
      </c>
      <c r="K10" s="156">
        <v>0</v>
      </c>
      <c r="L10" s="156">
        <v>0</v>
      </c>
      <c r="M10" s="156">
        <v>0</v>
      </c>
      <c r="N10" s="112"/>
      <c r="O10" s="112"/>
      <c r="P10" s="112"/>
      <c r="Q10" s="112"/>
      <c r="R10" s="112"/>
      <c r="S10" s="112"/>
      <c r="T10" s="112"/>
      <c r="U10" s="112"/>
      <c r="V10" s="12" t="s">
        <v>320</v>
      </c>
      <c r="W10" s="112"/>
    </row>
    <row r="11" spans="2:23" ht="150" x14ac:dyDescent="0.25">
      <c r="B11" s="38"/>
      <c r="C11" s="10" t="s">
        <v>83</v>
      </c>
      <c r="D11" s="12" t="s">
        <v>324</v>
      </c>
      <c r="E11" s="155">
        <v>0</v>
      </c>
      <c r="F11" s="155">
        <v>0</v>
      </c>
      <c r="G11" s="155">
        <v>0</v>
      </c>
      <c r="H11" s="155">
        <v>0</v>
      </c>
      <c r="I11" s="155">
        <v>0</v>
      </c>
      <c r="J11" s="156">
        <v>0</v>
      </c>
      <c r="K11" s="156">
        <v>0</v>
      </c>
      <c r="L11" s="156">
        <v>0</v>
      </c>
      <c r="M11" s="156">
        <v>0</v>
      </c>
      <c r="N11" s="112"/>
      <c r="O11" s="112"/>
      <c r="P11" s="112"/>
      <c r="Q11" s="112"/>
      <c r="R11" s="112"/>
      <c r="S11" s="112"/>
      <c r="T11" s="112"/>
      <c r="U11" s="112"/>
      <c r="V11" s="12" t="s">
        <v>320</v>
      </c>
      <c r="W11" s="117" t="s">
        <v>1151</v>
      </c>
    </row>
    <row r="12" spans="2:23" x14ac:dyDescent="0.25">
      <c r="B12" s="38"/>
      <c r="C12" s="10" t="s">
        <v>86</v>
      </c>
      <c r="D12" s="12" t="s">
        <v>325</v>
      </c>
      <c r="E12" s="155">
        <v>0</v>
      </c>
      <c r="F12" s="155">
        <v>0</v>
      </c>
      <c r="G12" s="155">
        <v>0</v>
      </c>
      <c r="H12" s="155">
        <v>0</v>
      </c>
      <c r="I12" s="155">
        <v>0</v>
      </c>
      <c r="J12" s="156">
        <v>0</v>
      </c>
      <c r="K12" s="156">
        <v>0</v>
      </c>
      <c r="L12" s="156">
        <v>0</v>
      </c>
      <c r="M12" s="156">
        <v>0</v>
      </c>
      <c r="N12" s="112"/>
      <c r="O12" s="112"/>
      <c r="P12" s="112"/>
      <c r="Q12" s="112"/>
      <c r="R12" s="112"/>
      <c r="S12" s="112"/>
      <c r="T12" s="112"/>
      <c r="U12" s="112"/>
      <c r="V12" s="12" t="s">
        <v>320</v>
      </c>
      <c r="W12" s="112"/>
    </row>
    <row r="13" spans="2:23" x14ac:dyDescent="0.25">
      <c r="B13" s="38" t="s">
        <v>326</v>
      </c>
      <c r="C13" s="10" t="s">
        <v>182</v>
      </c>
      <c r="D13" s="12" t="s">
        <v>327</v>
      </c>
      <c r="E13" s="155">
        <v>0</v>
      </c>
      <c r="F13" s="155">
        <v>0</v>
      </c>
      <c r="G13" s="155">
        <v>0</v>
      </c>
      <c r="H13" s="155">
        <v>0</v>
      </c>
      <c r="I13" s="155">
        <v>0</v>
      </c>
      <c r="J13" s="156">
        <v>0</v>
      </c>
      <c r="K13" s="156">
        <v>0</v>
      </c>
      <c r="L13" s="156">
        <v>0</v>
      </c>
      <c r="M13" s="156">
        <v>0</v>
      </c>
      <c r="N13" s="112"/>
      <c r="O13" s="112"/>
      <c r="P13" s="112"/>
      <c r="Q13" s="112"/>
      <c r="R13" s="112"/>
      <c r="S13" s="112"/>
      <c r="T13" s="112"/>
      <c r="U13" s="112"/>
      <c r="V13" s="12" t="s">
        <v>320</v>
      </c>
      <c r="W13" s="112"/>
    </row>
    <row r="14" spans="2:23" ht="120" x14ac:dyDescent="0.25">
      <c r="B14" s="38"/>
      <c r="C14" s="10" t="s">
        <v>184</v>
      </c>
      <c r="D14" s="12" t="s">
        <v>328</v>
      </c>
      <c r="E14" s="155">
        <v>0</v>
      </c>
      <c r="F14" s="155">
        <v>0</v>
      </c>
      <c r="G14" s="155">
        <v>0</v>
      </c>
      <c r="H14" s="155">
        <v>0</v>
      </c>
      <c r="I14" s="155">
        <v>0</v>
      </c>
      <c r="J14" s="156">
        <v>0</v>
      </c>
      <c r="K14" s="156">
        <v>1</v>
      </c>
      <c r="L14" s="156">
        <v>0</v>
      </c>
      <c r="M14" s="156">
        <v>0</v>
      </c>
      <c r="N14" s="112"/>
      <c r="O14" s="112"/>
      <c r="P14" s="112"/>
      <c r="Q14" s="112"/>
      <c r="R14" s="112"/>
      <c r="S14" s="112"/>
      <c r="T14" s="112"/>
      <c r="U14" s="112"/>
      <c r="V14" s="12" t="s">
        <v>320</v>
      </c>
      <c r="W14" s="117" t="s">
        <v>1153</v>
      </c>
    </row>
    <row r="15" spans="2:23" x14ac:dyDescent="0.25">
      <c r="B15" s="38"/>
      <c r="C15" s="10" t="s">
        <v>186</v>
      </c>
      <c r="D15" s="12" t="s">
        <v>329</v>
      </c>
      <c r="E15" s="155">
        <v>0</v>
      </c>
      <c r="F15" s="155">
        <v>0</v>
      </c>
      <c r="G15" s="155">
        <v>0</v>
      </c>
      <c r="H15" s="155">
        <v>0</v>
      </c>
      <c r="I15" s="155">
        <v>0</v>
      </c>
      <c r="J15" s="156">
        <v>0</v>
      </c>
      <c r="K15" s="156">
        <v>0</v>
      </c>
      <c r="L15" s="156">
        <v>0</v>
      </c>
      <c r="M15" s="156">
        <v>0</v>
      </c>
      <c r="N15" s="112"/>
      <c r="O15" s="112"/>
      <c r="P15" s="112"/>
      <c r="Q15" s="112"/>
      <c r="R15" s="112"/>
      <c r="S15" s="112"/>
      <c r="T15" s="112"/>
      <c r="U15" s="112"/>
      <c r="V15" s="12" t="s">
        <v>320</v>
      </c>
      <c r="W15" s="112"/>
    </row>
    <row r="16" spans="2:23" ht="150" x14ac:dyDescent="0.25">
      <c r="B16" s="38"/>
      <c r="C16" s="10" t="s">
        <v>188</v>
      </c>
      <c r="D16" s="12" t="s">
        <v>330</v>
      </c>
      <c r="E16" s="155">
        <v>0</v>
      </c>
      <c r="F16" s="155">
        <v>0</v>
      </c>
      <c r="G16" s="155">
        <v>0</v>
      </c>
      <c r="H16" s="155">
        <v>0</v>
      </c>
      <c r="I16" s="155">
        <v>0</v>
      </c>
      <c r="J16" s="156">
        <v>0</v>
      </c>
      <c r="K16" s="156">
        <v>0</v>
      </c>
      <c r="L16" s="156">
        <v>3</v>
      </c>
      <c r="M16" s="156">
        <v>0</v>
      </c>
      <c r="N16" s="112"/>
      <c r="O16" s="112"/>
      <c r="P16" s="112"/>
      <c r="Q16" s="112"/>
      <c r="R16" s="112"/>
      <c r="S16" s="112"/>
      <c r="T16" s="112"/>
      <c r="U16" s="112"/>
      <c r="V16" s="12" t="s">
        <v>320</v>
      </c>
      <c r="W16" s="277" t="s">
        <v>1164</v>
      </c>
    </row>
    <row r="17" spans="2:23" x14ac:dyDescent="0.25">
      <c r="B17" s="38"/>
      <c r="C17" s="10" t="s">
        <v>307</v>
      </c>
      <c r="D17" s="12" t="s">
        <v>331</v>
      </c>
      <c r="E17" s="155">
        <v>0</v>
      </c>
      <c r="F17" s="155">
        <v>0</v>
      </c>
      <c r="G17" s="155">
        <v>0</v>
      </c>
      <c r="H17" s="155">
        <v>0</v>
      </c>
      <c r="I17" s="155">
        <v>0</v>
      </c>
      <c r="J17" s="156">
        <v>0</v>
      </c>
      <c r="K17" s="156">
        <v>0</v>
      </c>
      <c r="L17" s="156">
        <v>0</v>
      </c>
      <c r="M17" s="156">
        <v>0</v>
      </c>
      <c r="N17" s="112"/>
      <c r="O17" s="112"/>
      <c r="P17" s="112"/>
      <c r="Q17" s="112"/>
      <c r="R17" s="112"/>
      <c r="S17" s="112"/>
      <c r="T17" s="112"/>
      <c r="U17" s="112"/>
      <c r="V17" s="12" t="s">
        <v>320</v>
      </c>
      <c r="W17" s="112"/>
    </row>
    <row r="18" spans="2:23" x14ac:dyDescent="0.25">
      <c r="B18" s="38" t="s">
        <v>332</v>
      </c>
      <c r="C18" s="10" t="s">
        <v>161</v>
      </c>
      <c r="D18" s="12" t="s">
        <v>333</v>
      </c>
      <c r="E18" s="155">
        <v>0</v>
      </c>
      <c r="F18" s="155">
        <v>0</v>
      </c>
      <c r="G18" s="155">
        <v>0</v>
      </c>
      <c r="H18" s="155">
        <v>0</v>
      </c>
      <c r="I18" s="155">
        <v>0</v>
      </c>
      <c r="J18" s="156">
        <v>0</v>
      </c>
      <c r="K18" s="156">
        <v>0</v>
      </c>
      <c r="L18" s="156">
        <v>0</v>
      </c>
      <c r="M18" s="156">
        <v>0</v>
      </c>
      <c r="N18" s="112"/>
      <c r="O18" s="112"/>
      <c r="P18" s="112"/>
      <c r="Q18" s="112"/>
      <c r="R18" s="112"/>
      <c r="S18" s="112"/>
      <c r="T18" s="112"/>
      <c r="U18" s="112"/>
      <c r="V18" s="12" t="s">
        <v>320</v>
      </c>
      <c r="W18" s="112"/>
    </row>
    <row r="19" spans="2:23" x14ac:dyDescent="0.25">
      <c r="B19" s="38"/>
      <c r="C19" s="10" t="s">
        <v>165</v>
      </c>
      <c r="D19" s="12" t="s">
        <v>334</v>
      </c>
      <c r="E19" s="155">
        <v>0</v>
      </c>
      <c r="F19" s="155">
        <v>0</v>
      </c>
      <c r="G19" s="155">
        <v>0</v>
      </c>
      <c r="H19" s="155">
        <v>0</v>
      </c>
      <c r="I19" s="155">
        <v>0</v>
      </c>
      <c r="J19" s="156">
        <v>0</v>
      </c>
      <c r="K19" s="156">
        <v>0</v>
      </c>
      <c r="L19" s="156">
        <v>0</v>
      </c>
      <c r="M19" s="156">
        <v>0</v>
      </c>
      <c r="N19" s="112"/>
      <c r="O19" s="112"/>
      <c r="P19" s="112"/>
      <c r="Q19" s="112"/>
      <c r="R19" s="112"/>
      <c r="S19" s="112"/>
      <c r="T19" s="112"/>
      <c r="U19" s="112"/>
      <c r="V19" s="12" t="s">
        <v>320</v>
      </c>
      <c r="W19" s="112"/>
    </row>
    <row r="20" spans="2:23" x14ac:dyDescent="0.25">
      <c r="B20" s="38"/>
      <c r="C20" s="10" t="s">
        <v>168</v>
      </c>
      <c r="D20" s="12" t="s">
        <v>335</v>
      </c>
      <c r="E20" s="155">
        <v>0</v>
      </c>
      <c r="F20" s="155">
        <v>0</v>
      </c>
      <c r="G20" s="155">
        <v>0</v>
      </c>
      <c r="H20" s="155">
        <v>0</v>
      </c>
      <c r="I20" s="155">
        <v>0</v>
      </c>
      <c r="J20" s="156">
        <v>0</v>
      </c>
      <c r="K20" s="156">
        <v>0</v>
      </c>
      <c r="L20" s="156">
        <v>0</v>
      </c>
      <c r="M20" s="156">
        <v>0</v>
      </c>
      <c r="N20" s="112"/>
      <c r="O20" s="112"/>
      <c r="P20" s="112"/>
      <c r="Q20" s="112"/>
      <c r="R20" s="112"/>
      <c r="S20" s="112"/>
      <c r="T20" s="112"/>
      <c r="U20" s="112"/>
      <c r="V20" s="12" t="s">
        <v>320</v>
      </c>
      <c r="W20" s="112"/>
    </row>
    <row r="21" spans="2:23" x14ac:dyDescent="0.25">
      <c r="B21" s="38"/>
      <c r="C21" s="10" t="s">
        <v>313</v>
      </c>
      <c r="D21" s="12" t="s">
        <v>336</v>
      </c>
      <c r="E21" s="155">
        <v>0</v>
      </c>
      <c r="F21" s="155">
        <v>0</v>
      </c>
      <c r="G21" s="155">
        <v>0</v>
      </c>
      <c r="H21" s="155">
        <v>0</v>
      </c>
      <c r="I21" s="155">
        <v>0</v>
      </c>
      <c r="J21" s="156">
        <v>0</v>
      </c>
      <c r="K21" s="156">
        <v>0</v>
      </c>
      <c r="L21" s="156">
        <v>0</v>
      </c>
      <c r="M21" s="156">
        <v>0</v>
      </c>
      <c r="N21" s="112"/>
      <c r="O21" s="112"/>
      <c r="P21" s="112"/>
      <c r="Q21" s="112"/>
      <c r="R21" s="112"/>
      <c r="S21" s="112"/>
      <c r="T21" s="112"/>
      <c r="U21" s="112"/>
      <c r="V21" s="12" t="s">
        <v>320</v>
      </c>
      <c r="W21" s="112"/>
    </row>
    <row r="22" spans="2:23" x14ac:dyDescent="0.25">
      <c r="B22" s="38"/>
      <c r="C22" s="10" t="s">
        <v>315</v>
      </c>
      <c r="D22" s="12" t="s">
        <v>337</v>
      </c>
      <c r="E22" s="155">
        <v>0</v>
      </c>
      <c r="F22" s="155">
        <v>0</v>
      </c>
      <c r="G22" s="155">
        <v>0</v>
      </c>
      <c r="H22" s="155">
        <v>0</v>
      </c>
      <c r="I22" s="155">
        <v>0</v>
      </c>
      <c r="J22" s="156">
        <v>0</v>
      </c>
      <c r="K22" s="156">
        <v>0</v>
      </c>
      <c r="L22" s="156">
        <v>0</v>
      </c>
      <c r="M22" s="156">
        <v>0</v>
      </c>
      <c r="N22" s="112"/>
      <c r="O22" s="112"/>
      <c r="P22" s="112"/>
      <c r="Q22" s="112"/>
      <c r="R22" s="112"/>
      <c r="S22" s="112"/>
      <c r="T22" s="112"/>
      <c r="U22" s="112"/>
      <c r="V22" s="12" t="s">
        <v>320</v>
      </c>
      <c r="W22" s="112"/>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topLeftCell="B1" zoomScale="60" zoomScaleNormal="100" zoomScalePageLayoutView="85" workbookViewId="0">
      <selection activeCell="J7" sqref="J7"/>
    </sheetView>
  </sheetViews>
  <sheetFormatPr defaultColWidth="9.140625" defaultRowHeight="15" outlineLevelCol="1" x14ac:dyDescent="0.25"/>
  <cols>
    <col min="1" max="1" width="5.5703125" style="8" customWidth="1"/>
    <col min="2" max="2" width="37.140625" style="1" customWidth="1"/>
    <col min="3" max="3" width="39.140625" style="8" bestFit="1" customWidth="1"/>
    <col min="4" max="4" width="65.7109375" style="8" customWidth="1"/>
    <col min="5" max="5" width="10.85546875" style="8" bestFit="1" customWidth="1"/>
    <col min="6" max="13" width="10.5703125" style="8" customWidth="1"/>
    <col min="14" max="21" width="9.140625" style="8" customWidth="1" outlineLevel="1"/>
    <col min="22" max="22" width="66.140625" style="1" customWidth="1"/>
    <col min="23" max="23" width="69" style="1" customWidth="1"/>
    <col min="24" max="16384" width="9.140625" style="8"/>
  </cols>
  <sheetData>
    <row r="1" spans="2:23" ht="15.75" thickBot="1" x14ac:dyDescent="0.3"/>
    <row r="2" spans="2:23" x14ac:dyDescent="0.25">
      <c r="B2" s="14" t="s">
        <v>48</v>
      </c>
      <c r="C2" s="19" t="str">
        <f>IF('Quarterly Submission Guide'!$D$20 = "", "",'Quarterly Submission Guide'!$D$20)</f>
        <v>Southern California Edison Company</v>
      </c>
    </row>
    <row r="3" spans="2:23" x14ac:dyDescent="0.25">
      <c r="B3" s="15" t="s">
        <v>54</v>
      </c>
      <c r="C3" s="13">
        <v>6</v>
      </c>
    </row>
    <row r="4" spans="2:23" ht="15.75" thickBot="1" x14ac:dyDescent="0.3">
      <c r="B4" s="16" t="s">
        <v>52</v>
      </c>
      <c r="C4" s="30">
        <v>44232</v>
      </c>
    </row>
    <row r="5" spans="2:23" x14ac:dyDescent="0.25">
      <c r="N5" s="61" t="s">
        <v>56</v>
      </c>
    </row>
    <row r="6" spans="2:23" ht="18" customHeight="1" x14ac:dyDescent="0.25">
      <c r="B6" s="3" t="s">
        <v>338</v>
      </c>
      <c r="C6" s="2"/>
      <c r="D6" s="2"/>
      <c r="E6" s="2"/>
      <c r="F6" s="2"/>
      <c r="G6" s="2"/>
      <c r="H6" s="2"/>
      <c r="I6" s="2"/>
      <c r="J6" s="4">
        <v>1</v>
      </c>
      <c r="K6" s="4">
        <v>2</v>
      </c>
      <c r="L6" s="4">
        <v>3</v>
      </c>
      <c r="M6" s="4">
        <v>4</v>
      </c>
      <c r="N6" s="4">
        <v>1</v>
      </c>
      <c r="O6" s="4">
        <v>2</v>
      </c>
      <c r="P6" s="4">
        <v>3</v>
      </c>
      <c r="Q6" s="4">
        <v>4</v>
      </c>
      <c r="R6" s="4">
        <v>1</v>
      </c>
      <c r="S6" s="4">
        <v>2</v>
      </c>
      <c r="T6" s="4">
        <v>3</v>
      </c>
      <c r="U6" s="4">
        <v>4</v>
      </c>
      <c r="V6" s="7"/>
      <c r="W6" s="204"/>
    </row>
    <row r="7" spans="2:23" x14ac:dyDescent="0.25">
      <c r="B7" s="5" t="s">
        <v>58</v>
      </c>
      <c r="C7" s="6" t="s">
        <v>59</v>
      </c>
      <c r="D7" s="6" t="s">
        <v>172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61</v>
      </c>
      <c r="W7" s="5" t="s">
        <v>62</v>
      </c>
    </row>
    <row r="8" spans="2:23" ht="150" x14ac:dyDescent="0.25">
      <c r="B8" s="37" t="s">
        <v>339</v>
      </c>
      <c r="C8" s="9" t="s">
        <v>64</v>
      </c>
      <c r="D8" s="12" t="s">
        <v>340</v>
      </c>
      <c r="E8" s="278">
        <v>80503.67</v>
      </c>
      <c r="F8" s="278">
        <v>286326.53000000003</v>
      </c>
      <c r="G8" s="278">
        <v>476404.26</v>
      </c>
      <c r="H8" s="278">
        <v>283806.28000000003</v>
      </c>
      <c r="I8" s="278">
        <v>201423</v>
      </c>
      <c r="J8" s="278">
        <v>0</v>
      </c>
      <c r="K8" s="278">
        <v>24844.84</v>
      </c>
      <c r="L8" s="278">
        <v>62241.17</v>
      </c>
      <c r="M8" s="278">
        <v>162421.73000000001</v>
      </c>
      <c r="N8" s="9"/>
      <c r="O8" s="9"/>
      <c r="P8" s="9"/>
      <c r="Q8" s="9"/>
      <c r="R8" s="9"/>
      <c r="S8" s="9"/>
      <c r="T8" s="9"/>
      <c r="U8" s="9"/>
      <c r="V8" s="39" t="s">
        <v>341</v>
      </c>
      <c r="W8" s="201" t="s">
        <v>1147</v>
      </c>
    </row>
    <row r="9" spans="2:23" ht="150" x14ac:dyDescent="0.25">
      <c r="B9" s="41"/>
      <c r="C9" s="10" t="s">
        <v>68</v>
      </c>
      <c r="D9" s="12" t="s">
        <v>342</v>
      </c>
      <c r="E9" s="279">
        <v>0.75</v>
      </c>
      <c r="F9" s="279">
        <v>8.01</v>
      </c>
      <c r="G9" s="279">
        <v>4.1399999999999997</v>
      </c>
      <c r="H9" s="279">
        <v>2.78</v>
      </c>
      <c r="I9" s="279">
        <v>1.74</v>
      </c>
      <c r="J9" s="279">
        <v>0</v>
      </c>
      <c r="K9" s="279">
        <v>0.39</v>
      </c>
      <c r="L9" s="279">
        <v>1.25</v>
      </c>
      <c r="M9" s="279">
        <v>1.65</v>
      </c>
      <c r="N9" s="36"/>
      <c r="O9" s="36"/>
      <c r="P9" s="36"/>
      <c r="Q9" s="36"/>
      <c r="R9" s="36"/>
      <c r="S9" s="36"/>
      <c r="T9" s="36"/>
      <c r="U9" s="36"/>
      <c r="V9" s="12" t="s">
        <v>343</v>
      </c>
      <c r="W9" s="76" t="s">
        <v>1147</v>
      </c>
    </row>
    <row r="10" spans="2:23" ht="150" x14ac:dyDescent="0.25">
      <c r="B10" s="38"/>
      <c r="C10" s="10" t="s">
        <v>77</v>
      </c>
      <c r="D10" s="12" t="s">
        <v>344</v>
      </c>
      <c r="E10" s="270">
        <v>9213.8700000000008</v>
      </c>
      <c r="F10" s="270">
        <v>31921.01</v>
      </c>
      <c r="G10" s="270">
        <v>50038.98</v>
      </c>
      <c r="H10" s="270">
        <v>31294.57</v>
      </c>
      <c r="I10" s="270">
        <v>21597.87</v>
      </c>
      <c r="J10" s="270">
        <v>0</v>
      </c>
      <c r="K10" s="270">
        <v>4391.03</v>
      </c>
      <c r="L10" s="270">
        <v>10010.959999999999</v>
      </c>
      <c r="M10" s="270">
        <v>17964.310000000001</v>
      </c>
      <c r="N10" s="10"/>
      <c r="O10" s="10"/>
      <c r="P10" s="10"/>
      <c r="Q10" s="10"/>
      <c r="R10" s="10"/>
      <c r="S10" s="10"/>
      <c r="T10" s="10"/>
      <c r="U10" s="10"/>
      <c r="V10" s="12" t="s">
        <v>343</v>
      </c>
      <c r="W10" s="76" t="s">
        <v>1147</v>
      </c>
    </row>
    <row r="11" spans="2:23" ht="150" x14ac:dyDescent="0.25">
      <c r="B11" s="38"/>
      <c r="C11" s="10" t="s">
        <v>83</v>
      </c>
      <c r="D11" s="12" t="s">
        <v>345</v>
      </c>
      <c r="E11" s="270">
        <v>25523.13</v>
      </c>
      <c r="F11" s="270">
        <v>88117.02</v>
      </c>
      <c r="G11" s="270">
        <v>127005.19</v>
      </c>
      <c r="H11" s="270">
        <v>82216.160000000003</v>
      </c>
      <c r="I11" s="270">
        <v>57321.440000000002</v>
      </c>
      <c r="J11" s="270">
        <v>0</v>
      </c>
      <c r="K11" s="270">
        <v>4030.7</v>
      </c>
      <c r="L11" s="270">
        <v>13919.77</v>
      </c>
      <c r="M11" s="270">
        <v>36805.019999999997</v>
      </c>
      <c r="N11" s="10"/>
      <c r="O11" s="10"/>
      <c r="P11" s="10"/>
      <c r="Q11" s="10"/>
      <c r="R11" s="10"/>
      <c r="S11" s="10"/>
      <c r="T11" s="10"/>
      <c r="U11" s="10"/>
      <c r="V11" s="12" t="s">
        <v>343</v>
      </c>
      <c r="W11" s="76" t="s">
        <v>1147</v>
      </c>
    </row>
    <row r="12" spans="2:23" ht="150" x14ac:dyDescent="0.25">
      <c r="B12" s="38"/>
      <c r="C12" s="10" t="s">
        <v>86</v>
      </c>
      <c r="D12" s="12" t="s">
        <v>346</v>
      </c>
      <c r="E12" s="270">
        <v>45765.919999999998</v>
      </c>
      <c r="F12" s="270">
        <v>166280.5</v>
      </c>
      <c r="G12" s="270">
        <v>299355.96000000002</v>
      </c>
      <c r="H12" s="270">
        <v>170292.77</v>
      </c>
      <c r="I12" s="270">
        <v>122501.95</v>
      </c>
      <c r="J12" s="270">
        <v>0</v>
      </c>
      <c r="K12" s="270">
        <v>16422.72</v>
      </c>
      <c r="L12" s="270">
        <v>38309.19</v>
      </c>
      <c r="M12" s="270">
        <v>107650.74</v>
      </c>
      <c r="N12" s="10"/>
      <c r="O12" s="10"/>
      <c r="P12" s="10"/>
      <c r="Q12" s="10"/>
      <c r="R12" s="10"/>
      <c r="S12" s="10"/>
      <c r="T12" s="10"/>
      <c r="U12" s="10"/>
      <c r="V12" s="12" t="s">
        <v>343</v>
      </c>
      <c r="W12" s="76" t="s">
        <v>1147</v>
      </c>
    </row>
    <row r="13" spans="2:23" ht="150" x14ac:dyDescent="0.25">
      <c r="B13" s="38" t="s">
        <v>347</v>
      </c>
      <c r="C13" s="10" t="s">
        <v>182</v>
      </c>
      <c r="D13" s="40" t="s">
        <v>348</v>
      </c>
      <c r="E13" s="270">
        <v>78964.759999999995</v>
      </c>
      <c r="F13" s="270">
        <v>116378.06</v>
      </c>
      <c r="G13" s="270">
        <v>144820.10999999999</v>
      </c>
      <c r="H13" s="270">
        <v>133880.48000000001</v>
      </c>
      <c r="I13" s="270">
        <v>95208.03</v>
      </c>
      <c r="J13" s="270">
        <v>61544.800000000003</v>
      </c>
      <c r="K13" s="270">
        <v>9235.36</v>
      </c>
      <c r="L13" s="270">
        <v>61.99</v>
      </c>
      <c r="M13" s="270">
        <v>57071.56</v>
      </c>
      <c r="N13" s="10"/>
      <c r="O13" s="10"/>
      <c r="P13" s="10"/>
      <c r="Q13" s="10"/>
      <c r="R13" s="10"/>
      <c r="S13" s="10"/>
      <c r="T13" s="10"/>
      <c r="U13" s="10"/>
      <c r="V13" s="12" t="s">
        <v>349</v>
      </c>
      <c r="W13" s="76" t="s">
        <v>1147</v>
      </c>
    </row>
    <row r="14" spans="2:23" ht="30" x14ac:dyDescent="0.25">
      <c r="B14" s="38" t="s">
        <v>350</v>
      </c>
      <c r="C14" s="10" t="s">
        <v>161</v>
      </c>
      <c r="D14" s="12" t="s">
        <v>351</v>
      </c>
      <c r="E14" s="155"/>
      <c r="F14" s="155"/>
      <c r="G14" s="155"/>
      <c r="H14" s="155"/>
      <c r="I14" s="155"/>
      <c r="J14" s="156"/>
      <c r="K14" s="156"/>
      <c r="L14" s="156"/>
      <c r="M14" s="162"/>
      <c r="N14" s="10"/>
      <c r="O14" s="10"/>
      <c r="P14" s="10"/>
      <c r="Q14" s="10"/>
      <c r="R14" s="10"/>
      <c r="S14" s="10"/>
      <c r="T14" s="10"/>
      <c r="U14" s="10"/>
      <c r="V14" s="12"/>
      <c r="W14" s="117"/>
    </row>
    <row r="15" spans="2:23" x14ac:dyDescent="0.25">
      <c r="B15" s="38"/>
      <c r="C15" s="10"/>
      <c r="D15" s="12"/>
      <c r="E15" s="109"/>
      <c r="F15" s="109"/>
      <c r="G15" s="109"/>
      <c r="H15" s="109"/>
      <c r="I15" s="109"/>
      <c r="J15" s="110"/>
      <c r="K15" s="110"/>
      <c r="L15" s="110"/>
      <c r="M15" s="113"/>
      <c r="N15" s="10"/>
      <c r="O15" s="10"/>
      <c r="P15" s="10"/>
      <c r="Q15" s="10"/>
      <c r="R15" s="10"/>
      <c r="S15" s="10"/>
      <c r="T15" s="10"/>
      <c r="U15" s="10"/>
      <c r="V15" s="12"/>
      <c r="W15" s="117"/>
    </row>
    <row r="16" spans="2:23" x14ac:dyDescent="0.25">
      <c r="B16" s="38"/>
      <c r="C16" s="10"/>
      <c r="D16" s="12"/>
      <c r="E16" s="109"/>
      <c r="F16" s="109"/>
      <c r="G16" s="109"/>
      <c r="H16" s="109"/>
      <c r="I16" s="109"/>
      <c r="J16" s="110"/>
      <c r="K16" s="110"/>
      <c r="L16" s="110"/>
      <c r="M16" s="113"/>
      <c r="N16" s="10"/>
      <c r="O16" s="10"/>
      <c r="P16" s="10"/>
      <c r="Q16" s="10"/>
      <c r="R16" s="10"/>
      <c r="S16" s="10"/>
      <c r="T16" s="10"/>
      <c r="U16" s="10"/>
      <c r="V16" s="12"/>
      <c r="W16" s="117"/>
    </row>
    <row r="17" spans="2:23" x14ac:dyDescent="0.25">
      <c r="B17" s="38"/>
      <c r="C17" s="10"/>
      <c r="D17" s="12"/>
      <c r="E17" s="109"/>
      <c r="F17" s="109"/>
      <c r="G17" s="109"/>
      <c r="H17" s="109"/>
      <c r="I17" s="109"/>
      <c r="J17" s="110"/>
      <c r="K17" s="110"/>
      <c r="L17" s="110"/>
      <c r="M17" s="113"/>
      <c r="N17" s="10"/>
      <c r="O17" s="10"/>
      <c r="P17" s="10"/>
      <c r="Q17" s="10"/>
      <c r="R17" s="10"/>
      <c r="S17" s="10"/>
      <c r="T17" s="10"/>
      <c r="U17" s="10"/>
      <c r="V17" s="12"/>
      <c r="W17" s="117"/>
    </row>
    <row r="18" spans="2:23" x14ac:dyDescent="0.25">
      <c r="B18" s="38"/>
      <c r="C18" s="10"/>
      <c r="D18" s="12"/>
      <c r="E18" s="109"/>
      <c r="F18" s="109"/>
      <c r="G18" s="109"/>
      <c r="H18" s="109"/>
      <c r="I18" s="109"/>
      <c r="J18" s="110"/>
      <c r="K18" s="110"/>
      <c r="L18" s="110"/>
      <c r="M18" s="113"/>
      <c r="N18" s="10"/>
      <c r="O18" s="10"/>
      <c r="P18" s="10"/>
      <c r="Q18" s="10"/>
      <c r="R18" s="10"/>
      <c r="S18" s="10"/>
      <c r="T18" s="10"/>
      <c r="U18" s="10"/>
      <c r="V18" s="12"/>
      <c r="W18" s="117"/>
    </row>
    <row r="19" spans="2:23" x14ac:dyDescent="0.25">
      <c r="B19" s="38"/>
      <c r="C19" s="10"/>
      <c r="D19" s="12"/>
      <c r="E19" s="109"/>
      <c r="F19" s="109"/>
      <c r="G19" s="109"/>
      <c r="H19" s="109"/>
      <c r="I19" s="109"/>
      <c r="J19" s="110"/>
      <c r="K19" s="110"/>
      <c r="L19" s="110"/>
      <c r="M19" s="113"/>
      <c r="N19" s="10"/>
      <c r="O19" s="10"/>
      <c r="P19" s="10"/>
      <c r="Q19" s="10"/>
      <c r="R19" s="10"/>
      <c r="S19" s="10"/>
      <c r="T19" s="10"/>
      <c r="U19" s="10"/>
      <c r="V19" s="12"/>
      <c r="W19" s="117"/>
    </row>
    <row r="20" spans="2:23" x14ac:dyDescent="0.25">
      <c r="B20" s="38"/>
      <c r="C20" s="10"/>
      <c r="D20" s="12"/>
      <c r="E20" s="109"/>
      <c r="F20" s="109"/>
      <c r="G20" s="109"/>
      <c r="H20" s="109"/>
      <c r="I20" s="109"/>
      <c r="J20" s="110"/>
      <c r="K20" s="110"/>
      <c r="L20" s="110"/>
      <c r="M20" s="113"/>
      <c r="N20" s="10"/>
      <c r="O20" s="10"/>
      <c r="P20" s="10"/>
      <c r="Q20" s="10"/>
      <c r="R20" s="10"/>
      <c r="S20" s="10"/>
      <c r="T20" s="10"/>
      <c r="U20" s="10"/>
      <c r="V20" s="12"/>
      <c r="W20" s="117"/>
    </row>
    <row r="21" spans="2:23" x14ac:dyDescent="0.25">
      <c r="B21" s="115"/>
      <c r="C21" s="116"/>
      <c r="D21" s="116"/>
      <c r="E21" s="116"/>
      <c r="F21" s="116"/>
      <c r="G21" s="116"/>
      <c r="H21" s="116"/>
      <c r="I21" s="116"/>
      <c r="J21" s="116"/>
      <c r="K21" s="116"/>
      <c r="L21" s="116"/>
      <c r="M21" s="116"/>
      <c r="N21" s="116"/>
      <c r="O21" s="116"/>
      <c r="P21" s="116"/>
      <c r="Q21" s="116"/>
      <c r="R21" s="116"/>
      <c r="S21" s="116"/>
      <c r="T21" s="116"/>
      <c r="U21" s="116"/>
      <c r="V21" s="115"/>
      <c r="W21" s="115"/>
    </row>
    <row r="22" spans="2:23" x14ac:dyDescent="0.25">
      <c r="B22" s="115"/>
      <c r="C22" s="116"/>
      <c r="D22" s="116"/>
      <c r="E22" s="116"/>
      <c r="F22" s="116"/>
      <c r="G22" s="116"/>
      <c r="H22" s="116"/>
      <c r="I22" s="116"/>
      <c r="J22" s="116"/>
      <c r="K22" s="116"/>
      <c r="L22" s="116"/>
      <c r="M22" s="116"/>
      <c r="N22" s="116"/>
      <c r="O22" s="116"/>
      <c r="P22" s="116"/>
      <c r="Q22" s="116"/>
      <c r="R22" s="116"/>
      <c r="S22" s="116"/>
      <c r="T22" s="116"/>
      <c r="U22" s="116"/>
      <c r="V22" s="115"/>
      <c r="W22" s="115"/>
    </row>
    <row r="23" spans="2:23" x14ac:dyDescent="0.25">
      <c r="B23" s="115"/>
      <c r="C23" s="116"/>
      <c r="D23" s="116"/>
      <c r="E23" s="116"/>
      <c r="F23" s="116"/>
      <c r="G23" s="116"/>
      <c r="H23" s="116"/>
      <c r="I23" s="116"/>
      <c r="J23" s="116"/>
      <c r="K23" s="116"/>
      <c r="L23" s="116"/>
      <c r="M23" s="116"/>
      <c r="N23" s="116"/>
      <c r="O23" s="116"/>
      <c r="P23" s="116"/>
      <c r="Q23" s="116"/>
      <c r="R23" s="116"/>
      <c r="S23" s="116"/>
      <c r="T23" s="116"/>
      <c r="U23" s="116"/>
      <c r="V23" s="115"/>
      <c r="W23" s="115"/>
    </row>
    <row r="24" spans="2:23" x14ac:dyDescent="0.25">
      <c r="B24" s="115"/>
      <c r="C24" s="116"/>
      <c r="D24" s="116"/>
      <c r="E24" s="116"/>
      <c r="F24" s="116"/>
      <c r="G24" s="116"/>
      <c r="H24" s="116"/>
      <c r="I24" s="116"/>
      <c r="J24" s="116"/>
      <c r="K24" s="116"/>
      <c r="L24" s="116"/>
      <c r="M24" s="116"/>
      <c r="N24" s="116"/>
      <c r="O24" s="116"/>
      <c r="P24" s="116"/>
      <c r="Q24" s="116"/>
      <c r="R24" s="116"/>
      <c r="S24" s="116"/>
      <c r="T24" s="116"/>
      <c r="U24" s="116"/>
      <c r="V24" s="115"/>
      <c r="W24" s="115"/>
    </row>
    <row r="25" spans="2:23" x14ac:dyDescent="0.25">
      <c r="B25" s="115"/>
      <c r="C25" s="116"/>
      <c r="D25" s="116"/>
      <c r="E25" s="116"/>
      <c r="F25" s="116"/>
      <c r="G25" s="116"/>
      <c r="H25" s="116"/>
      <c r="I25" s="116"/>
      <c r="J25" s="116"/>
      <c r="K25" s="116"/>
      <c r="L25" s="116"/>
      <c r="M25" s="116"/>
      <c r="N25" s="116"/>
      <c r="O25" s="116"/>
      <c r="P25" s="116"/>
      <c r="Q25" s="116"/>
      <c r="R25" s="116"/>
      <c r="S25" s="116"/>
      <c r="T25" s="116"/>
      <c r="U25" s="116"/>
      <c r="V25" s="115"/>
      <c r="W25" s="115"/>
    </row>
    <row r="26" spans="2:23" x14ac:dyDescent="0.25">
      <c r="B26" s="115"/>
      <c r="C26" s="116"/>
      <c r="D26" s="116"/>
      <c r="E26" s="116"/>
      <c r="F26" s="116"/>
      <c r="G26" s="116"/>
      <c r="H26" s="116"/>
      <c r="I26" s="116"/>
      <c r="J26" s="116"/>
      <c r="K26" s="116"/>
      <c r="L26" s="116"/>
      <c r="M26" s="116"/>
      <c r="N26" s="116"/>
      <c r="O26" s="116"/>
      <c r="P26" s="116"/>
      <c r="Q26" s="116"/>
      <c r="R26" s="116"/>
      <c r="S26" s="116"/>
      <c r="T26" s="116"/>
      <c r="U26" s="116"/>
      <c r="V26" s="115"/>
      <c r="W26" s="115"/>
    </row>
    <row r="27" spans="2:23" x14ac:dyDescent="0.25">
      <c r="B27" s="115"/>
      <c r="C27" s="116"/>
      <c r="D27" s="116"/>
      <c r="E27" s="116"/>
      <c r="F27" s="116"/>
      <c r="G27" s="116"/>
      <c r="H27" s="116"/>
      <c r="I27" s="116"/>
      <c r="J27" s="116"/>
      <c r="K27" s="116"/>
      <c r="L27" s="116"/>
      <c r="M27" s="116"/>
      <c r="N27" s="116"/>
      <c r="O27" s="116"/>
      <c r="P27" s="116"/>
      <c r="Q27" s="116"/>
      <c r="R27" s="116"/>
      <c r="S27" s="116"/>
      <c r="T27" s="116"/>
      <c r="U27" s="116"/>
      <c r="V27" s="115"/>
      <c r="W27" s="115"/>
    </row>
    <row r="28" spans="2:23" x14ac:dyDescent="0.25">
      <c r="B28" s="115"/>
      <c r="C28" s="116"/>
      <c r="D28" s="116"/>
      <c r="E28" s="116"/>
      <c r="F28" s="116"/>
      <c r="G28" s="116"/>
      <c r="H28" s="116"/>
      <c r="I28" s="116"/>
      <c r="J28" s="116"/>
      <c r="K28" s="116"/>
      <c r="L28" s="116"/>
      <c r="M28" s="116"/>
      <c r="N28" s="116"/>
      <c r="O28" s="116"/>
      <c r="P28" s="116"/>
      <c r="Q28" s="116"/>
      <c r="R28" s="116"/>
      <c r="S28" s="116"/>
      <c r="T28" s="116"/>
      <c r="U28" s="116"/>
      <c r="V28" s="115"/>
      <c r="W28" s="115"/>
    </row>
    <row r="29" spans="2:23" x14ac:dyDescent="0.25">
      <c r="B29" s="115"/>
      <c r="C29" s="116"/>
      <c r="D29" s="116"/>
      <c r="E29" s="116"/>
      <c r="F29" s="116"/>
      <c r="G29" s="116"/>
      <c r="H29" s="116"/>
      <c r="I29" s="116"/>
      <c r="J29" s="116"/>
      <c r="K29" s="116"/>
      <c r="L29" s="116"/>
      <c r="M29" s="116"/>
      <c r="N29" s="116"/>
      <c r="O29" s="116"/>
      <c r="P29" s="116"/>
      <c r="Q29" s="116"/>
      <c r="R29" s="116"/>
      <c r="S29" s="116"/>
      <c r="T29" s="116"/>
      <c r="U29" s="116"/>
      <c r="V29" s="115"/>
      <c r="W29" s="115"/>
    </row>
    <row r="30" spans="2:23" x14ac:dyDescent="0.25">
      <c r="B30" s="115"/>
      <c r="C30" s="116"/>
      <c r="D30" s="116"/>
      <c r="E30" s="116"/>
      <c r="F30" s="116"/>
      <c r="G30" s="116"/>
      <c r="H30" s="116"/>
      <c r="I30" s="116"/>
      <c r="J30" s="116"/>
      <c r="K30" s="116"/>
      <c r="L30" s="116"/>
      <c r="M30" s="116"/>
      <c r="N30" s="116"/>
      <c r="O30" s="116"/>
      <c r="P30" s="116"/>
      <c r="Q30" s="116"/>
      <c r="R30" s="116"/>
      <c r="S30" s="116"/>
      <c r="T30" s="116"/>
      <c r="U30" s="116"/>
      <c r="V30" s="115"/>
      <c r="W30" s="115"/>
    </row>
    <row r="31" spans="2:23" x14ac:dyDescent="0.25">
      <c r="B31" s="115"/>
      <c r="C31" s="116"/>
      <c r="D31" s="116"/>
      <c r="E31" s="116"/>
      <c r="F31" s="116"/>
      <c r="G31" s="116"/>
      <c r="H31" s="116"/>
      <c r="I31" s="116"/>
      <c r="J31" s="116"/>
      <c r="K31" s="116"/>
      <c r="L31" s="116"/>
      <c r="M31" s="116"/>
      <c r="N31" s="116"/>
      <c r="O31" s="116"/>
      <c r="P31" s="116"/>
      <c r="Q31" s="116"/>
      <c r="R31" s="116"/>
      <c r="S31" s="116"/>
      <c r="T31" s="116"/>
      <c r="U31" s="116"/>
      <c r="V31" s="115"/>
      <c r="W31" s="115"/>
    </row>
    <row r="32" spans="2:23" x14ac:dyDescent="0.25">
      <c r="B32" s="115"/>
      <c r="C32" s="116"/>
      <c r="D32" s="116"/>
      <c r="E32" s="116"/>
      <c r="F32" s="116"/>
      <c r="G32" s="116"/>
      <c r="H32" s="116"/>
      <c r="I32" s="116"/>
      <c r="J32" s="116"/>
      <c r="K32" s="116"/>
      <c r="L32" s="116"/>
      <c r="M32" s="116"/>
      <c r="N32" s="116"/>
      <c r="O32" s="116"/>
      <c r="P32" s="116"/>
      <c r="Q32" s="116"/>
      <c r="R32" s="116"/>
      <c r="S32" s="116"/>
      <c r="T32" s="116"/>
      <c r="U32" s="116"/>
      <c r="V32" s="115"/>
      <c r="W32" s="115"/>
    </row>
    <row r="33" spans="2:23" x14ac:dyDescent="0.25">
      <c r="B33" s="115"/>
      <c r="C33" s="116"/>
      <c r="D33" s="116"/>
      <c r="E33" s="116"/>
      <c r="F33" s="116"/>
      <c r="G33" s="116"/>
      <c r="H33" s="116"/>
      <c r="I33" s="116"/>
      <c r="J33" s="116"/>
      <c r="K33" s="116"/>
      <c r="L33" s="116"/>
      <c r="M33" s="116"/>
      <c r="N33" s="116"/>
      <c r="O33" s="116"/>
      <c r="P33" s="116"/>
      <c r="Q33" s="116"/>
      <c r="R33" s="116"/>
      <c r="S33" s="116"/>
      <c r="T33" s="116"/>
      <c r="U33" s="116"/>
      <c r="V33" s="115"/>
      <c r="W33" s="115"/>
    </row>
    <row r="34" spans="2:23" x14ac:dyDescent="0.25">
      <c r="B34" s="115"/>
      <c r="C34" s="116"/>
      <c r="D34" s="116"/>
      <c r="E34" s="116"/>
      <c r="F34" s="116"/>
      <c r="G34" s="116"/>
      <c r="H34" s="116"/>
      <c r="I34" s="116"/>
      <c r="J34" s="116"/>
      <c r="K34" s="116"/>
      <c r="L34" s="116"/>
      <c r="M34" s="116"/>
      <c r="N34" s="116"/>
      <c r="O34" s="116"/>
      <c r="P34" s="116"/>
      <c r="Q34" s="116"/>
      <c r="R34" s="116"/>
      <c r="S34" s="116"/>
      <c r="T34" s="116"/>
      <c r="U34" s="116"/>
      <c r="V34" s="115"/>
      <c r="W34" s="115"/>
    </row>
    <row r="35" spans="2:23" x14ac:dyDescent="0.25">
      <c r="B35" s="115"/>
      <c r="C35" s="116"/>
      <c r="D35" s="116"/>
      <c r="E35" s="116"/>
      <c r="F35" s="116"/>
      <c r="G35" s="116"/>
      <c r="H35" s="116"/>
      <c r="I35" s="116"/>
      <c r="J35" s="116"/>
      <c r="K35" s="116"/>
      <c r="L35" s="116"/>
      <c r="M35" s="116"/>
      <c r="N35" s="116"/>
      <c r="O35" s="116"/>
      <c r="P35" s="116"/>
      <c r="Q35" s="116"/>
      <c r="R35" s="116"/>
      <c r="S35" s="116"/>
      <c r="T35" s="116"/>
      <c r="U35" s="116"/>
      <c r="V35" s="115"/>
      <c r="W35" s="115"/>
    </row>
    <row r="36" spans="2:23" x14ac:dyDescent="0.25">
      <c r="B36" s="115"/>
      <c r="C36" s="116"/>
      <c r="D36" s="116"/>
      <c r="E36" s="116"/>
      <c r="F36" s="116"/>
      <c r="G36" s="116"/>
      <c r="H36" s="116"/>
      <c r="I36" s="116"/>
      <c r="J36" s="116"/>
      <c r="K36" s="116"/>
      <c r="L36" s="116"/>
      <c r="M36" s="116"/>
      <c r="N36" s="116"/>
      <c r="O36" s="116"/>
      <c r="P36" s="116"/>
      <c r="Q36" s="116"/>
      <c r="R36" s="116"/>
      <c r="S36" s="116"/>
      <c r="T36" s="116"/>
      <c r="U36" s="116"/>
      <c r="V36" s="115"/>
      <c r="W36" s="115"/>
    </row>
    <row r="37" spans="2:23" x14ac:dyDescent="0.25">
      <c r="B37" s="115"/>
      <c r="C37" s="116"/>
      <c r="D37" s="116"/>
      <c r="E37" s="116"/>
      <c r="F37" s="116"/>
      <c r="G37" s="116"/>
      <c r="H37" s="116"/>
      <c r="I37" s="116"/>
      <c r="J37" s="116"/>
      <c r="K37" s="116"/>
      <c r="L37" s="116"/>
      <c r="M37" s="116"/>
      <c r="N37" s="116"/>
      <c r="O37" s="116"/>
      <c r="P37" s="116"/>
      <c r="Q37" s="116"/>
      <c r="R37" s="116"/>
      <c r="S37" s="116"/>
      <c r="T37" s="116"/>
      <c r="U37" s="116"/>
      <c r="V37" s="115"/>
      <c r="W37" s="115"/>
    </row>
    <row r="38" spans="2:23" x14ac:dyDescent="0.25">
      <c r="B38" s="115"/>
      <c r="C38" s="116"/>
      <c r="D38" s="116"/>
      <c r="E38" s="116"/>
      <c r="F38" s="116"/>
      <c r="G38" s="116"/>
      <c r="H38" s="116"/>
      <c r="I38" s="116"/>
      <c r="J38" s="116"/>
      <c r="K38" s="116"/>
      <c r="L38" s="116"/>
      <c r="M38" s="116"/>
      <c r="N38" s="116"/>
      <c r="O38" s="116"/>
      <c r="P38" s="116"/>
      <c r="Q38" s="116"/>
      <c r="R38" s="116"/>
      <c r="S38" s="116"/>
      <c r="T38" s="116"/>
      <c r="U38" s="116"/>
      <c r="V38" s="115"/>
      <c r="W38" s="115"/>
    </row>
    <row r="39" spans="2:23" x14ac:dyDescent="0.25">
      <c r="B39" s="115"/>
      <c r="C39" s="116"/>
      <c r="D39" s="116"/>
      <c r="E39" s="116"/>
      <c r="F39" s="116"/>
      <c r="G39" s="116"/>
      <c r="H39" s="116"/>
      <c r="I39" s="116"/>
      <c r="J39" s="116"/>
      <c r="K39" s="116"/>
      <c r="L39" s="116"/>
      <c r="M39" s="116"/>
      <c r="N39" s="116"/>
      <c r="O39" s="116"/>
      <c r="P39" s="116"/>
      <c r="Q39" s="116"/>
      <c r="R39" s="116"/>
      <c r="S39" s="116"/>
      <c r="T39" s="116"/>
      <c r="U39" s="116"/>
      <c r="V39" s="115"/>
      <c r="W39" s="115"/>
    </row>
    <row r="40" spans="2:23" x14ac:dyDescent="0.25">
      <c r="B40" s="115"/>
      <c r="C40" s="116"/>
      <c r="D40" s="116"/>
      <c r="E40" s="116"/>
      <c r="F40" s="116"/>
      <c r="G40" s="116"/>
      <c r="H40" s="116"/>
      <c r="I40" s="116"/>
      <c r="J40" s="116"/>
      <c r="K40" s="116"/>
      <c r="L40" s="116"/>
      <c r="M40" s="116"/>
      <c r="N40" s="116"/>
      <c r="O40" s="116"/>
      <c r="P40" s="116"/>
      <c r="Q40" s="116"/>
      <c r="R40" s="116"/>
      <c r="S40" s="116"/>
      <c r="T40" s="116"/>
      <c r="U40" s="116"/>
      <c r="V40" s="115"/>
      <c r="W40" s="115"/>
    </row>
    <row r="41" spans="2:23" x14ac:dyDescent="0.25">
      <c r="B41" s="115"/>
      <c r="C41" s="116"/>
      <c r="D41" s="116"/>
      <c r="E41" s="116"/>
      <c r="F41" s="116"/>
      <c r="G41" s="116"/>
      <c r="H41" s="116"/>
      <c r="I41" s="116"/>
      <c r="J41" s="116"/>
      <c r="K41" s="116"/>
      <c r="L41" s="116"/>
      <c r="M41" s="116"/>
      <c r="N41" s="116"/>
      <c r="O41" s="116"/>
      <c r="P41" s="116"/>
      <c r="Q41" s="116"/>
      <c r="R41" s="116"/>
      <c r="S41" s="116"/>
      <c r="T41" s="116"/>
      <c r="U41" s="116"/>
      <c r="V41" s="115"/>
      <c r="W41" s="115"/>
    </row>
    <row r="42" spans="2:23" x14ac:dyDescent="0.25">
      <c r="B42" s="115"/>
      <c r="C42" s="116"/>
      <c r="D42" s="116"/>
      <c r="E42" s="116"/>
      <c r="F42" s="116"/>
      <c r="G42" s="116"/>
      <c r="H42" s="116"/>
      <c r="I42" s="116"/>
      <c r="J42" s="116"/>
      <c r="K42" s="116"/>
      <c r="L42" s="116"/>
      <c r="M42" s="116"/>
      <c r="N42" s="116"/>
      <c r="O42" s="116"/>
      <c r="P42" s="116"/>
      <c r="Q42" s="116"/>
      <c r="R42" s="116"/>
      <c r="S42" s="116"/>
      <c r="T42" s="116"/>
      <c r="U42" s="116"/>
      <c r="V42" s="115"/>
      <c r="W42" s="115"/>
    </row>
    <row r="43" spans="2:23" x14ac:dyDescent="0.25">
      <c r="B43" s="115"/>
      <c r="C43" s="116"/>
      <c r="D43" s="116"/>
      <c r="E43" s="116"/>
      <c r="F43" s="116"/>
      <c r="G43" s="116"/>
      <c r="H43" s="116"/>
      <c r="I43" s="116"/>
      <c r="J43" s="116"/>
      <c r="K43" s="116"/>
      <c r="L43" s="116"/>
      <c r="M43" s="116"/>
      <c r="N43" s="116"/>
      <c r="O43" s="116"/>
      <c r="P43" s="116"/>
      <c r="Q43" s="116"/>
      <c r="R43" s="116"/>
      <c r="S43" s="116"/>
      <c r="T43" s="116"/>
      <c r="U43" s="116"/>
      <c r="V43" s="115"/>
      <c r="W43" s="115"/>
    </row>
    <row r="44" spans="2:23" x14ac:dyDescent="0.25">
      <c r="B44" s="115"/>
      <c r="C44" s="116"/>
      <c r="D44" s="116"/>
      <c r="E44" s="116"/>
      <c r="F44" s="116"/>
      <c r="G44" s="116"/>
      <c r="H44" s="116"/>
      <c r="I44" s="116"/>
      <c r="J44" s="116"/>
      <c r="K44" s="116"/>
      <c r="L44" s="116"/>
      <c r="M44" s="116"/>
      <c r="N44" s="116"/>
      <c r="O44" s="116"/>
      <c r="P44" s="116"/>
      <c r="Q44" s="116"/>
      <c r="R44" s="116"/>
      <c r="S44" s="116"/>
      <c r="T44" s="116"/>
      <c r="U44" s="116"/>
      <c r="V44" s="115"/>
      <c r="W44" s="115"/>
    </row>
    <row r="45" spans="2:23" x14ac:dyDescent="0.25">
      <c r="B45" s="115"/>
      <c r="C45" s="116"/>
      <c r="D45" s="116"/>
      <c r="E45" s="116"/>
      <c r="F45" s="116"/>
      <c r="G45" s="116"/>
      <c r="H45" s="116"/>
      <c r="I45" s="116"/>
      <c r="J45" s="116"/>
      <c r="K45" s="116"/>
      <c r="L45" s="116"/>
      <c r="M45" s="116"/>
      <c r="N45" s="116"/>
      <c r="O45" s="116"/>
      <c r="P45" s="116"/>
      <c r="Q45" s="116"/>
      <c r="R45" s="116"/>
      <c r="S45" s="116"/>
      <c r="T45" s="116"/>
      <c r="U45" s="116"/>
      <c r="V45" s="115"/>
      <c r="W45" s="115"/>
    </row>
    <row r="46" spans="2:23" x14ac:dyDescent="0.25">
      <c r="B46" s="115"/>
      <c r="C46" s="116"/>
      <c r="D46" s="116"/>
      <c r="E46" s="116"/>
      <c r="F46" s="116"/>
      <c r="G46" s="116"/>
      <c r="H46" s="116"/>
      <c r="I46" s="116"/>
      <c r="J46" s="116"/>
      <c r="K46" s="116"/>
      <c r="L46" s="116"/>
      <c r="M46" s="116"/>
      <c r="N46" s="116"/>
      <c r="O46" s="116"/>
      <c r="P46" s="116"/>
      <c r="Q46" s="116"/>
      <c r="R46" s="116"/>
      <c r="S46" s="116"/>
      <c r="T46" s="116"/>
      <c r="U46" s="116"/>
      <c r="V46" s="115"/>
      <c r="W46" s="115"/>
    </row>
    <row r="47" spans="2:23" x14ac:dyDescent="0.25">
      <c r="B47" s="115"/>
      <c r="C47" s="116"/>
      <c r="D47" s="116"/>
      <c r="E47" s="116"/>
      <c r="F47" s="116"/>
      <c r="G47" s="116"/>
      <c r="H47" s="116"/>
      <c r="I47" s="116"/>
      <c r="J47" s="116"/>
      <c r="K47" s="116"/>
      <c r="L47" s="116"/>
      <c r="M47" s="116"/>
      <c r="N47" s="116"/>
      <c r="O47" s="116"/>
      <c r="P47" s="116"/>
      <c r="Q47" s="116"/>
      <c r="R47" s="116"/>
      <c r="S47" s="116"/>
      <c r="T47" s="116"/>
      <c r="U47" s="116"/>
      <c r="V47" s="115"/>
      <c r="W47" s="115"/>
    </row>
    <row r="48" spans="2:23" x14ac:dyDescent="0.25">
      <c r="B48" s="115"/>
      <c r="C48" s="116"/>
      <c r="D48" s="116"/>
      <c r="E48" s="116"/>
      <c r="F48" s="116"/>
      <c r="G48" s="116"/>
      <c r="H48" s="116"/>
      <c r="I48" s="116"/>
      <c r="J48" s="116"/>
      <c r="K48" s="116"/>
      <c r="L48" s="116"/>
      <c r="M48" s="116"/>
      <c r="N48" s="116"/>
      <c r="O48" s="116"/>
      <c r="P48" s="116"/>
      <c r="Q48" s="116"/>
      <c r="R48" s="116"/>
      <c r="S48" s="116"/>
      <c r="T48" s="116"/>
      <c r="U48" s="116"/>
      <c r="V48" s="115"/>
      <c r="W48" s="115"/>
    </row>
    <row r="49" spans="2:23" x14ac:dyDescent="0.25">
      <c r="B49" s="115"/>
      <c r="C49" s="116"/>
      <c r="D49" s="116"/>
      <c r="E49" s="116"/>
      <c r="F49" s="116"/>
      <c r="G49" s="116"/>
      <c r="H49" s="116"/>
      <c r="I49" s="116"/>
      <c r="J49" s="116"/>
      <c r="K49" s="116"/>
      <c r="L49" s="116"/>
      <c r="M49" s="116"/>
      <c r="N49" s="116"/>
      <c r="O49" s="116"/>
      <c r="P49" s="116"/>
      <c r="Q49" s="116"/>
      <c r="R49" s="116"/>
      <c r="S49" s="116"/>
      <c r="T49" s="116"/>
      <c r="U49" s="116"/>
      <c r="V49" s="115"/>
      <c r="W49" s="115"/>
    </row>
    <row r="50" spans="2:23" x14ac:dyDescent="0.25">
      <c r="B50" s="115"/>
      <c r="C50" s="116"/>
      <c r="D50" s="116"/>
      <c r="E50" s="116"/>
      <c r="F50" s="116"/>
      <c r="G50" s="116"/>
      <c r="H50" s="116"/>
      <c r="I50" s="116"/>
      <c r="J50" s="116"/>
      <c r="K50" s="116"/>
      <c r="L50" s="116"/>
      <c r="M50" s="116"/>
      <c r="N50" s="116"/>
      <c r="O50" s="116"/>
      <c r="P50" s="116"/>
      <c r="Q50" s="116"/>
      <c r="R50" s="116"/>
      <c r="S50" s="116"/>
      <c r="T50" s="116"/>
      <c r="U50" s="116"/>
      <c r="V50" s="115"/>
      <c r="W50" s="115"/>
    </row>
    <row r="51" spans="2:23" x14ac:dyDescent="0.25">
      <c r="B51" s="115"/>
      <c r="C51" s="116"/>
      <c r="D51" s="116"/>
      <c r="E51" s="116"/>
      <c r="F51" s="116"/>
      <c r="G51" s="116"/>
      <c r="H51" s="116"/>
      <c r="I51" s="116"/>
      <c r="J51" s="116"/>
      <c r="K51" s="116"/>
      <c r="L51" s="116"/>
      <c r="M51" s="116"/>
      <c r="N51" s="116"/>
      <c r="O51" s="116"/>
      <c r="P51" s="116"/>
      <c r="Q51" s="116"/>
      <c r="R51" s="116"/>
      <c r="S51" s="116"/>
      <c r="T51" s="116"/>
      <c r="U51" s="116"/>
      <c r="V51" s="115"/>
      <c r="W51" s="115"/>
    </row>
    <row r="52" spans="2:23" x14ac:dyDescent="0.25">
      <c r="B52" s="115"/>
      <c r="C52" s="116"/>
      <c r="D52" s="116"/>
      <c r="E52" s="116"/>
      <c r="F52" s="116"/>
      <c r="G52" s="116"/>
      <c r="H52" s="116"/>
      <c r="I52" s="116"/>
      <c r="J52" s="116"/>
      <c r="K52" s="116"/>
      <c r="L52" s="116"/>
      <c r="M52" s="116"/>
      <c r="N52" s="116"/>
      <c r="O52" s="116"/>
      <c r="P52" s="116"/>
      <c r="Q52" s="116"/>
      <c r="R52" s="116"/>
      <c r="S52" s="116"/>
      <c r="T52" s="116"/>
      <c r="U52" s="116"/>
      <c r="V52" s="115"/>
      <c r="W52" s="115"/>
    </row>
    <row r="53" spans="2:23" x14ac:dyDescent="0.25">
      <c r="B53" s="115"/>
      <c r="C53" s="116"/>
      <c r="D53" s="116"/>
      <c r="E53" s="116"/>
      <c r="F53" s="116"/>
      <c r="G53" s="116"/>
      <c r="H53" s="116"/>
      <c r="I53" s="116"/>
      <c r="J53" s="116"/>
      <c r="K53" s="116"/>
      <c r="L53" s="116"/>
      <c r="M53" s="116"/>
      <c r="N53" s="116"/>
      <c r="O53" s="116"/>
      <c r="P53" s="116"/>
      <c r="Q53" s="116"/>
      <c r="R53" s="116"/>
      <c r="S53" s="116"/>
      <c r="T53" s="116"/>
      <c r="U53" s="116"/>
      <c r="V53" s="115"/>
      <c r="W53" s="115"/>
    </row>
    <row r="54" spans="2:23" x14ac:dyDescent="0.25">
      <c r="B54" s="115"/>
      <c r="C54" s="116"/>
      <c r="D54" s="116"/>
      <c r="E54" s="116"/>
      <c r="F54" s="116"/>
      <c r="G54" s="116"/>
      <c r="H54" s="116"/>
      <c r="I54" s="116"/>
      <c r="J54" s="116"/>
      <c r="K54" s="116"/>
      <c r="L54" s="116"/>
      <c r="M54" s="116"/>
      <c r="N54" s="116"/>
      <c r="O54" s="116"/>
      <c r="P54" s="116"/>
      <c r="Q54" s="116"/>
      <c r="R54" s="116"/>
      <c r="S54" s="116"/>
      <c r="T54" s="116"/>
      <c r="U54" s="116"/>
      <c r="V54" s="115"/>
      <c r="W54" s="115"/>
    </row>
    <row r="55" spans="2:23" x14ac:dyDescent="0.25">
      <c r="B55" s="115"/>
      <c r="C55" s="116"/>
      <c r="D55" s="116"/>
      <c r="E55" s="116"/>
      <c r="F55" s="116"/>
      <c r="G55" s="116"/>
      <c r="H55" s="116"/>
      <c r="I55" s="116"/>
      <c r="J55" s="116"/>
      <c r="K55" s="116"/>
      <c r="L55" s="116"/>
      <c r="M55" s="116"/>
      <c r="N55" s="116"/>
      <c r="O55" s="116"/>
      <c r="P55" s="116"/>
      <c r="Q55" s="116"/>
      <c r="R55" s="116"/>
      <c r="S55" s="116"/>
      <c r="T55" s="116"/>
      <c r="U55" s="116"/>
      <c r="V55" s="115"/>
      <c r="W55" s="115"/>
    </row>
    <row r="56" spans="2:23" x14ac:dyDescent="0.25">
      <c r="B56" s="115"/>
      <c r="C56" s="116"/>
      <c r="D56" s="116"/>
      <c r="E56" s="116"/>
      <c r="F56" s="116"/>
      <c r="G56" s="116"/>
      <c r="H56" s="116"/>
      <c r="I56" s="116"/>
      <c r="J56" s="116"/>
      <c r="K56" s="116"/>
      <c r="L56" s="116"/>
      <c r="M56" s="116"/>
      <c r="N56" s="116"/>
      <c r="O56" s="116"/>
      <c r="P56" s="116"/>
      <c r="Q56" s="116"/>
      <c r="R56" s="116"/>
      <c r="S56" s="116"/>
      <c r="T56" s="116"/>
      <c r="U56" s="116"/>
      <c r="V56" s="115"/>
      <c r="W56" s="115"/>
    </row>
    <row r="57" spans="2:23" x14ac:dyDescent="0.25">
      <c r="B57" s="115"/>
      <c r="C57" s="116"/>
      <c r="D57" s="116"/>
      <c r="E57" s="116"/>
      <c r="F57" s="116"/>
      <c r="G57" s="116"/>
      <c r="H57" s="116"/>
      <c r="I57" s="116"/>
      <c r="J57" s="116"/>
      <c r="K57" s="116"/>
      <c r="L57" s="116"/>
      <c r="M57" s="116"/>
      <c r="N57" s="116"/>
      <c r="O57" s="116"/>
      <c r="P57" s="116"/>
      <c r="Q57" s="116"/>
      <c r="R57" s="116"/>
      <c r="S57" s="116"/>
      <c r="T57" s="116"/>
      <c r="U57" s="116"/>
      <c r="V57" s="115"/>
      <c r="W57" s="115"/>
    </row>
    <row r="58" spans="2:23" x14ac:dyDescent="0.25">
      <c r="B58" s="115"/>
      <c r="C58" s="116"/>
      <c r="D58" s="116"/>
      <c r="E58" s="116"/>
      <c r="F58" s="116"/>
      <c r="G58" s="116"/>
      <c r="H58" s="116"/>
      <c r="I58" s="116"/>
      <c r="J58" s="116"/>
      <c r="K58" s="116"/>
      <c r="L58" s="116"/>
      <c r="M58" s="116"/>
      <c r="N58" s="116"/>
      <c r="O58" s="116"/>
      <c r="P58" s="116"/>
      <c r="Q58" s="116"/>
      <c r="R58" s="116"/>
      <c r="S58" s="116"/>
      <c r="T58" s="116"/>
      <c r="U58" s="116"/>
      <c r="V58" s="115"/>
      <c r="W58" s="115"/>
    </row>
    <row r="59" spans="2:23" x14ac:dyDescent="0.25">
      <c r="W59" s="115"/>
    </row>
    <row r="60" spans="2:23" x14ac:dyDescent="0.25">
      <c r="W60" s="115"/>
    </row>
    <row r="61" spans="2:23" x14ac:dyDescent="0.25">
      <c r="W61" s="115"/>
    </row>
    <row r="62" spans="2:23" x14ac:dyDescent="0.25">
      <c r="W62" s="115"/>
    </row>
    <row r="63" spans="2:23" x14ac:dyDescent="0.25">
      <c r="W63" s="115"/>
    </row>
    <row r="64" spans="2:23" x14ac:dyDescent="0.25">
      <c r="W64" s="115"/>
    </row>
  </sheetData>
  <dataValidations count="1">
    <dataValidation type="custom" operator="greaterThanOrEqual" allowBlank="1" showInputMessage="1" showErrorMessage="1" error="This cell only accepts a number of &quot;NA&quot;_x000a_" sqref="N8:U13" xr:uid="{5705F13F-41B2-4ABD-99C2-CF76F7A0F75D}">
      <formula1>OR(AND(ISNUMBER(N8), N8&gt;=0), N8 ="NA")</formula1>
    </dataValidation>
  </dataValidations>
  <pageMargins left="0.7" right="0.7" top="0.75" bottom="0.75" header="0.3" footer="0.3"/>
  <pageSetup paperSize="3" scale="4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87"/>
  <sheetViews>
    <sheetView view="pageBreakPreview" topLeftCell="D7" zoomScale="60" zoomScaleNormal="70" zoomScalePageLayoutView="20" workbookViewId="0">
      <selection activeCell="X139" sqref="X139"/>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34.42578125" style="1" customWidth="1"/>
    <col min="25" max="25" width="92.7109375" style="8" customWidth="1"/>
    <col min="26" max="16384" width="9.140625" style="8"/>
  </cols>
  <sheetData>
    <row r="1" spans="1:25" ht="15.75" thickBot="1" x14ac:dyDescent="0.3"/>
    <row r="2" spans="1:25" x14ac:dyDescent="0.25">
      <c r="B2" s="14" t="s">
        <v>48</v>
      </c>
      <c r="C2" s="19" t="str">
        <f>IF('Quarterly Submission Guide'!$D$20 = "", "",'Quarterly Submission Guide'!$D$20)</f>
        <v>Southern California Edison Company</v>
      </c>
      <c r="D2" s="57" t="s">
        <v>53</v>
      </c>
    </row>
    <row r="3" spans="1:25" x14ac:dyDescent="0.25">
      <c r="B3" s="15" t="s">
        <v>54</v>
      </c>
      <c r="C3" s="13">
        <v>7.1</v>
      </c>
      <c r="D3" s="58" t="s">
        <v>352</v>
      </c>
    </row>
    <row r="4" spans="1:25" ht="15.75" thickBot="1" x14ac:dyDescent="0.3">
      <c r="B4" s="16" t="s">
        <v>52</v>
      </c>
      <c r="C4" s="30">
        <v>44232</v>
      </c>
      <c r="D4" s="56" t="s">
        <v>353</v>
      </c>
    </row>
    <row r="5" spans="1:25" x14ac:dyDescent="0.25">
      <c r="B5" s="1"/>
      <c r="C5" s="8"/>
      <c r="G5" s="42" t="s">
        <v>354</v>
      </c>
      <c r="H5" s="42"/>
      <c r="I5" s="42"/>
      <c r="J5" s="42"/>
      <c r="K5" s="42"/>
      <c r="L5" s="42"/>
      <c r="M5" s="42"/>
      <c r="N5" s="42"/>
      <c r="O5" s="42"/>
      <c r="P5" s="43" t="s">
        <v>355</v>
      </c>
      <c r="Q5" s="43"/>
      <c r="R5" s="43"/>
      <c r="S5" s="43"/>
      <c r="T5" s="43"/>
      <c r="U5" s="43"/>
      <c r="V5" s="43"/>
      <c r="W5" s="43"/>
    </row>
    <row r="6" spans="1:25" ht="18" customHeight="1" x14ac:dyDescent="0.25">
      <c r="B6" s="3" t="s">
        <v>356</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25">
      <c r="B7" s="5" t="s">
        <v>357</v>
      </c>
      <c r="C7" s="5" t="s">
        <v>358</v>
      </c>
      <c r="D7" s="6" t="s">
        <v>59</v>
      </c>
      <c r="E7" s="6" t="s">
        <v>359</v>
      </c>
      <c r="F7" s="6" t="s">
        <v>360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61</v>
      </c>
      <c r="Y7" s="6" t="s">
        <v>62</v>
      </c>
    </row>
    <row r="8" spans="1:25" ht="49.5" x14ac:dyDescent="0.25">
      <c r="A8" s="8" t="s">
        <v>361</v>
      </c>
      <c r="B8" s="8" t="s">
        <v>362</v>
      </c>
      <c r="C8" s="37" t="s">
        <v>363</v>
      </c>
      <c r="D8" s="73" t="s">
        <v>64</v>
      </c>
      <c r="E8" s="76" t="s">
        <v>364</v>
      </c>
      <c r="F8" s="291" t="s">
        <v>0</v>
      </c>
      <c r="G8" s="141">
        <v>279</v>
      </c>
      <c r="H8" s="141">
        <v>357</v>
      </c>
      <c r="I8" s="141">
        <v>384</v>
      </c>
      <c r="J8" s="141">
        <v>158</v>
      </c>
      <c r="K8" s="141">
        <v>308</v>
      </c>
      <c r="L8" s="142">
        <v>86</v>
      </c>
      <c r="M8" s="142">
        <v>105</v>
      </c>
      <c r="N8" s="142">
        <v>82</v>
      </c>
      <c r="O8" s="142">
        <v>151</v>
      </c>
      <c r="P8" s="207">
        <v>77.840646830914267</v>
      </c>
      <c r="Q8" s="207">
        <v>72.998133524009049</v>
      </c>
      <c r="R8" s="207">
        <v>77.857097395046054</v>
      </c>
      <c r="S8" s="207">
        <v>88.419364128717788</v>
      </c>
      <c r="T8" s="207">
        <v>76.903814998600012</v>
      </c>
      <c r="U8" s="207">
        <v>72.114375992097777</v>
      </c>
      <c r="V8" s="207">
        <v>76.920085263344433</v>
      </c>
      <c r="W8" s="207">
        <v>87.366588780266738</v>
      </c>
      <c r="X8" s="39" t="s">
        <v>365</v>
      </c>
      <c r="Y8" s="213" t="s">
        <v>1135</v>
      </c>
    </row>
    <row r="9" spans="1:25" ht="49.5" x14ac:dyDescent="0.25">
      <c r="B9" s="38"/>
      <c r="C9" s="38"/>
      <c r="D9" s="75" t="s">
        <v>68</v>
      </c>
      <c r="E9" s="76" t="s">
        <v>367</v>
      </c>
      <c r="F9" s="291" t="s">
        <v>0</v>
      </c>
      <c r="G9" s="143">
        <v>74</v>
      </c>
      <c r="H9" s="143">
        <v>57</v>
      </c>
      <c r="I9" s="143">
        <v>53</v>
      </c>
      <c r="J9" s="143">
        <v>48</v>
      </c>
      <c r="K9" s="143">
        <v>38</v>
      </c>
      <c r="L9" s="144">
        <v>10</v>
      </c>
      <c r="M9" s="144">
        <v>19</v>
      </c>
      <c r="N9" s="144">
        <v>29</v>
      </c>
      <c r="O9" s="144">
        <v>12</v>
      </c>
      <c r="P9" s="208">
        <v>13.71964646454528</v>
      </c>
      <c r="Q9" s="208">
        <v>13.41246642343968</v>
      </c>
      <c r="R9" s="208">
        <v>13.658095232218157</v>
      </c>
      <c r="S9" s="208">
        <v>13.649456617090559</v>
      </c>
      <c r="T9" s="208">
        <v>13.208046077671467</v>
      </c>
      <c r="U9" s="208">
        <v>12.91111021695907</v>
      </c>
      <c r="V9" s="208">
        <v>13.148547524044149</v>
      </c>
      <c r="W9" s="208">
        <v>13.14019699902617</v>
      </c>
      <c r="X9" s="39" t="s">
        <v>365</v>
      </c>
      <c r="Y9" s="213" t="s">
        <v>1135</v>
      </c>
    </row>
    <row r="10" spans="1:25" ht="49.5" x14ac:dyDescent="0.25">
      <c r="B10" s="38"/>
      <c r="C10" s="38"/>
      <c r="D10" s="75" t="s">
        <v>77</v>
      </c>
      <c r="E10" s="76" t="s">
        <v>368</v>
      </c>
      <c r="F10" s="291" t="s">
        <v>0</v>
      </c>
      <c r="G10" s="143">
        <v>115</v>
      </c>
      <c r="H10" s="143">
        <v>112</v>
      </c>
      <c r="I10" s="143">
        <v>115</v>
      </c>
      <c r="J10" s="143">
        <v>134</v>
      </c>
      <c r="K10" s="143">
        <v>98</v>
      </c>
      <c r="L10" s="144">
        <v>22</v>
      </c>
      <c r="M10" s="144">
        <v>47</v>
      </c>
      <c r="N10" s="144">
        <v>27</v>
      </c>
      <c r="O10" s="144">
        <v>12</v>
      </c>
      <c r="P10" s="208">
        <v>23.795948870841833</v>
      </c>
      <c r="Q10" s="208">
        <v>42.912520143100494</v>
      </c>
      <c r="R10" s="208">
        <v>21.290490516287829</v>
      </c>
      <c r="S10" s="208">
        <v>10.795457996152209</v>
      </c>
      <c r="T10" s="208">
        <v>22.620934504748941</v>
      </c>
      <c r="U10" s="208">
        <v>40.907791824398458</v>
      </c>
      <c r="V10" s="208">
        <v>20.224220219664723</v>
      </c>
      <c r="W10" s="208">
        <v>10.184702173909756</v>
      </c>
      <c r="X10" s="39" t="s">
        <v>365</v>
      </c>
      <c r="Y10" s="244" t="s">
        <v>1135</v>
      </c>
    </row>
    <row r="11" spans="1:25" ht="49.5" x14ac:dyDescent="0.25">
      <c r="B11" s="38"/>
      <c r="C11" s="38"/>
      <c r="D11" s="75" t="s">
        <v>83</v>
      </c>
      <c r="E11" s="76" t="s">
        <v>369</v>
      </c>
      <c r="F11" s="291" t="s">
        <v>0</v>
      </c>
      <c r="G11" s="143">
        <v>227</v>
      </c>
      <c r="H11" s="143">
        <v>349</v>
      </c>
      <c r="I11" s="143">
        <v>248</v>
      </c>
      <c r="J11" s="143">
        <v>267</v>
      </c>
      <c r="K11" s="143">
        <v>269</v>
      </c>
      <c r="L11" s="144">
        <v>76</v>
      </c>
      <c r="M11" s="144">
        <v>121</v>
      </c>
      <c r="N11" s="144">
        <v>88</v>
      </c>
      <c r="O11" s="144">
        <v>98</v>
      </c>
      <c r="P11" s="208">
        <v>77.429874616020697</v>
      </c>
      <c r="Q11" s="208">
        <v>70.087363122511647</v>
      </c>
      <c r="R11" s="208">
        <v>72.203395121323922</v>
      </c>
      <c r="S11" s="208">
        <v>71.568381335887736</v>
      </c>
      <c r="T11" s="208">
        <v>76.199131038165874</v>
      </c>
      <c r="U11" s="208">
        <v>68.963295258941244</v>
      </c>
      <c r="V11" s="208">
        <v>71.048584476469273</v>
      </c>
      <c r="W11" s="208">
        <v>70.422796491932644</v>
      </c>
      <c r="X11" s="39" t="s">
        <v>365</v>
      </c>
      <c r="Y11" s="244" t="s">
        <v>1135</v>
      </c>
    </row>
    <row r="12" spans="1:25" ht="49.5" x14ac:dyDescent="0.25">
      <c r="B12" s="38"/>
      <c r="C12" s="38"/>
      <c r="D12" s="75" t="s">
        <v>86</v>
      </c>
      <c r="E12" s="40" t="s">
        <v>370</v>
      </c>
      <c r="F12" s="291" t="s">
        <v>0</v>
      </c>
      <c r="G12" s="143">
        <v>0</v>
      </c>
      <c r="H12" s="143">
        <v>1</v>
      </c>
      <c r="I12" s="280">
        <v>0</v>
      </c>
      <c r="J12" s="143">
        <v>0</v>
      </c>
      <c r="K12" s="143">
        <v>1</v>
      </c>
      <c r="L12" s="144">
        <v>0</v>
      </c>
      <c r="M12" s="144">
        <v>0</v>
      </c>
      <c r="N12" s="144">
        <v>0</v>
      </c>
      <c r="O12" s="144">
        <v>0</v>
      </c>
      <c r="P12" s="208">
        <v>0.11952812016106289</v>
      </c>
      <c r="Q12" s="208">
        <v>0.11898007428671749</v>
      </c>
      <c r="R12" s="208">
        <v>0.11977056618793926</v>
      </c>
      <c r="S12" s="208">
        <v>0.11978522752076148</v>
      </c>
      <c r="T12" s="208">
        <v>0.11411518712282713</v>
      </c>
      <c r="U12" s="208">
        <v>0.11358912874694532</v>
      </c>
      <c r="V12" s="208">
        <v>0.11434790626023496</v>
      </c>
      <c r="W12" s="208">
        <v>0.11436197938311346</v>
      </c>
      <c r="X12" s="39" t="s">
        <v>365</v>
      </c>
      <c r="Y12" s="244" t="s">
        <v>1135</v>
      </c>
    </row>
    <row r="13" spans="1:25" ht="49.5" x14ac:dyDescent="0.25">
      <c r="B13" s="38"/>
      <c r="C13" s="38" t="s">
        <v>371</v>
      </c>
      <c r="D13" s="75" t="s">
        <v>182</v>
      </c>
      <c r="E13" s="40" t="s">
        <v>372</v>
      </c>
      <c r="F13" s="291" t="s">
        <v>0</v>
      </c>
      <c r="G13" s="143">
        <v>84</v>
      </c>
      <c r="H13" s="143">
        <v>106</v>
      </c>
      <c r="I13" s="143">
        <v>81</v>
      </c>
      <c r="J13" s="143">
        <v>75</v>
      </c>
      <c r="K13" s="143">
        <v>68</v>
      </c>
      <c r="L13" s="144">
        <v>25</v>
      </c>
      <c r="M13" s="144">
        <v>36</v>
      </c>
      <c r="N13" s="144">
        <v>38</v>
      </c>
      <c r="O13" s="144">
        <v>23</v>
      </c>
      <c r="P13" s="156">
        <v>0</v>
      </c>
      <c r="Q13" s="156">
        <v>0</v>
      </c>
      <c r="R13" s="156">
        <v>0</v>
      </c>
      <c r="S13" s="156">
        <v>0</v>
      </c>
      <c r="T13" s="156">
        <v>0</v>
      </c>
      <c r="U13" s="156">
        <v>0</v>
      </c>
      <c r="V13" s="156">
        <v>0</v>
      </c>
      <c r="W13" s="156">
        <v>0</v>
      </c>
      <c r="X13" s="39" t="s">
        <v>365</v>
      </c>
      <c r="Y13" s="244" t="s">
        <v>1135</v>
      </c>
    </row>
    <row r="14" spans="1:25" ht="49.5" x14ac:dyDescent="0.25">
      <c r="B14" s="38"/>
      <c r="C14" s="38"/>
      <c r="D14" s="75" t="s">
        <v>184</v>
      </c>
      <c r="E14" s="40" t="s">
        <v>373</v>
      </c>
      <c r="F14" s="291" t="s">
        <v>0</v>
      </c>
      <c r="G14" s="143">
        <v>35</v>
      </c>
      <c r="H14" s="143">
        <v>28</v>
      </c>
      <c r="I14" s="143">
        <v>24</v>
      </c>
      <c r="J14" s="143">
        <v>24</v>
      </c>
      <c r="K14" s="143">
        <v>28</v>
      </c>
      <c r="L14" s="144">
        <v>3</v>
      </c>
      <c r="M14" s="144">
        <v>9</v>
      </c>
      <c r="N14" s="144">
        <v>10</v>
      </c>
      <c r="O14" s="144">
        <v>7</v>
      </c>
      <c r="P14" s="208">
        <v>6.9463438552409906</v>
      </c>
      <c r="Q14" s="208">
        <v>6.9769752046021534</v>
      </c>
      <c r="R14" s="208">
        <v>7.0028740322513379</v>
      </c>
      <c r="S14" s="208">
        <v>6.9862215222729436</v>
      </c>
      <c r="T14" s="208">
        <v>6.9463438552409906</v>
      </c>
      <c r="U14" s="208">
        <v>6.9769752046021534</v>
      </c>
      <c r="V14" s="208">
        <v>7.0028740322513379</v>
      </c>
      <c r="W14" s="208">
        <v>6.9862215222729436</v>
      </c>
      <c r="X14" s="39" t="s">
        <v>365</v>
      </c>
      <c r="Y14" s="244" t="s">
        <v>1135</v>
      </c>
    </row>
    <row r="15" spans="1:25" ht="49.5" x14ac:dyDescent="0.25">
      <c r="B15" s="38"/>
      <c r="C15" s="38"/>
      <c r="D15" s="75" t="s">
        <v>186</v>
      </c>
      <c r="E15" s="76" t="s">
        <v>374</v>
      </c>
      <c r="F15" s="291" t="s">
        <v>0</v>
      </c>
      <c r="G15" s="143">
        <v>31</v>
      </c>
      <c r="H15" s="143">
        <v>26</v>
      </c>
      <c r="I15" s="143">
        <v>26</v>
      </c>
      <c r="J15" s="143">
        <v>25</v>
      </c>
      <c r="K15" s="143">
        <v>35</v>
      </c>
      <c r="L15" s="144">
        <v>10</v>
      </c>
      <c r="M15" s="144">
        <v>10</v>
      </c>
      <c r="N15" s="144">
        <v>6</v>
      </c>
      <c r="O15" s="144">
        <v>9</v>
      </c>
      <c r="P15" s="208">
        <v>9.7792553221193632</v>
      </c>
      <c r="Q15" s="208">
        <v>9.8325070784742667</v>
      </c>
      <c r="R15" s="208">
        <v>5.8779579957978223</v>
      </c>
      <c r="S15" s="208">
        <v>8.8487447004132189</v>
      </c>
      <c r="T15" s="208">
        <v>9.6278268342634572</v>
      </c>
      <c r="U15" s="208">
        <v>9.6803013790731356</v>
      </c>
      <c r="V15" s="208">
        <v>5.7834691007539298</v>
      </c>
      <c r="W15" s="208">
        <v>8.7108970528459349</v>
      </c>
      <c r="X15" s="39" t="s">
        <v>365</v>
      </c>
      <c r="Y15" s="244" t="s">
        <v>1135</v>
      </c>
    </row>
    <row r="16" spans="1:25" ht="49.5" x14ac:dyDescent="0.25">
      <c r="B16" s="38"/>
      <c r="C16" s="38"/>
      <c r="D16" s="75" t="s">
        <v>188</v>
      </c>
      <c r="E16" s="76" t="s">
        <v>375</v>
      </c>
      <c r="F16" s="291" t="s">
        <v>1</v>
      </c>
      <c r="G16" s="280">
        <v>0</v>
      </c>
      <c r="H16" s="280">
        <v>0</v>
      </c>
      <c r="I16" s="280">
        <v>0</v>
      </c>
      <c r="J16" s="280">
        <v>0</v>
      </c>
      <c r="K16" s="280">
        <v>0</v>
      </c>
      <c r="L16" s="280">
        <v>0</v>
      </c>
      <c r="M16" s="280">
        <v>0</v>
      </c>
      <c r="N16" s="280">
        <v>0</v>
      </c>
      <c r="O16" s="280">
        <v>0</v>
      </c>
      <c r="P16" s="156">
        <v>0</v>
      </c>
      <c r="Q16" s="156">
        <v>0</v>
      </c>
      <c r="R16" s="156">
        <v>0</v>
      </c>
      <c r="S16" s="156">
        <v>0</v>
      </c>
      <c r="T16" s="156">
        <v>0</v>
      </c>
      <c r="U16" s="156">
        <v>0</v>
      </c>
      <c r="V16" s="156">
        <v>0</v>
      </c>
      <c r="W16" s="156">
        <v>0</v>
      </c>
      <c r="X16" s="39" t="s">
        <v>365</v>
      </c>
      <c r="Y16" s="244" t="s">
        <v>1135</v>
      </c>
    </row>
    <row r="17" spans="2:25" ht="49.5" x14ac:dyDescent="0.25">
      <c r="B17" s="38"/>
      <c r="C17" s="38"/>
      <c r="D17" s="75" t="s">
        <v>307</v>
      </c>
      <c r="E17" s="76" t="s">
        <v>376</v>
      </c>
      <c r="F17" s="291" t="s">
        <v>0</v>
      </c>
      <c r="G17" s="143">
        <v>0</v>
      </c>
      <c r="H17" s="143">
        <v>0</v>
      </c>
      <c r="I17" s="143">
        <v>3</v>
      </c>
      <c r="J17" s="143">
        <v>0</v>
      </c>
      <c r="K17" s="143">
        <v>2</v>
      </c>
      <c r="L17" s="144">
        <v>0</v>
      </c>
      <c r="M17" s="144">
        <v>1</v>
      </c>
      <c r="N17" s="144">
        <v>0</v>
      </c>
      <c r="O17" s="144">
        <v>0</v>
      </c>
      <c r="P17" s="208">
        <v>0.24791332240373884</v>
      </c>
      <c r="Q17" s="208">
        <v>0.24933778243324772</v>
      </c>
      <c r="R17" s="208">
        <v>0.24999145337592932</v>
      </c>
      <c r="S17" s="208">
        <v>0.24955710734919331</v>
      </c>
      <c r="T17" s="208">
        <v>0.24791332240373884</v>
      </c>
      <c r="U17" s="208">
        <v>0.24933778243324772</v>
      </c>
      <c r="V17" s="208">
        <v>0.24999145337592932</v>
      </c>
      <c r="W17" s="208">
        <v>0.24955710734919331</v>
      </c>
      <c r="X17" s="39" t="s">
        <v>365</v>
      </c>
      <c r="Y17" s="244" t="s">
        <v>1135</v>
      </c>
    </row>
    <row r="18" spans="2:25" ht="49.5" x14ac:dyDescent="0.25">
      <c r="B18" s="38"/>
      <c r="C18" s="38"/>
      <c r="D18" s="75" t="s">
        <v>377</v>
      </c>
      <c r="E18" s="76" t="s">
        <v>378</v>
      </c>
      <c r="F18" s="291" t="s">
        <v>0</v>
      </c>
      <c r="G18" s="143">
        <v>0</v>
      </c>
      <c r="H18" s="143">
        <v>0</v>
      </c>
      <c r="I18" s="143">
        <v>4</v>
      </c>
      <c r="J18" s="143">
        <v>5</v>
      </c>
      <c r="K18" s="143">
        <v>12</v>
      </c>
      <c r="L18" s="144">
        <v>4</v>
      </c>
      <c r="M18" s="144">
        <v>3</v>
      </c>
      <c r="N18" s="144">
        <v>1</v>
      </c>
      <c r="O18" s="144">
        <v>2</v>
      </c>
      <c r="P18" s="208">
        <v>1.9872235239713694</v>
      </c>
      <c r="Q18" s="208">
        <v>1.9947022594659818</v>
      </c>
      <c r="R18" s="208">
        <v>2.0005889811154782</v>
      </c>
      <c r="S18" s="208">
        <v>1.9967927833356651</v>
      </c>
      <c r="T18" s="208">
        <v>1.9872235239713694</v>
      </c>
      <c r="U18" s="208">
        <v>1.9947022594659818</v>
      </c>
      <c r="V18" s="208">
        <v>2.0005889811154782</v>
      </c>
      <c r="W18" s="208">
        <v>1.9967927833356651</v>
      </c>
      <c r="X18" s="39" t="s">
        <v>365</v>
      </c>
      <c r="Y18" s="244" t="s">
        <v>1135</v>
      </c>
    </row>
    <row r="19" spans="2:25" ht="49.5" x14ac:dyDescent="0.25">
      <c r="B19" s="38"/>
      <c r="C19" s="38"/>
      <c r="D19" s="75" t="s">
        <v>379</v>
      </c>
      <c r="E19" s="76" t="s">
        <v>380</v>
      </c>
      <c r="F19" s="291" t="s">
        <v>1</v>
      </c>
      <c r="G19" s="143">
        <v>0</v>
      </c>
      <c r="H19" s="143">
        <v>0</v>
      </c>
      <c r="I19" s="143">
        <v>0</v>
      </c>
      <c r="J19" s="143">
        <v>0</v>
      </c>
      <c r="K19" s="143">
        <v>0</v>
      </c>
      <c r="L19" s="144">
        <v>0</v>
      </c>
      <c r="M19" s="144">
        <v>0</v>
      </c>
      <c r="N19" s="144">
        <v>0</v>
      </c>
      <c r="O19" s="144">
        <v>0</v>
      </c>
      <c r="P19" s="208">
        <v>0</v>
      </c>
      <c r="Q19" s="208">
        <v>0</v>
      </c>
      <c r="R19" s="208">
        <v>0</v>
      </c>
      <c r="S19" s="208">
        <v>0</v>
      </c>
      <c r="T19" s="208">
        <v>0</v>
      </c>
      <c r="U19" s="208">
        <v>0</v>
      </c>
      <c r="V19" s="208">
        <v>0</v>
      </c>
      <c r="W19" s="208">
        <v>0</v>
      </c>
      <c r="X19" s="39" t="s">
        <v>365</v>
      </c>
      <c r="Y19" s="244" t="s">
        <v>1135</v>
      </c>
    </row>
    <row r="20" spans="2:25" s="17" customFormat="1" x14ac:dyDescent="0.25">
      <c r="B20" s="136"/>
      <c r="C20" s="136"/>
      <c r="D20" s="75" t="s">
        <v>381</v>
      </c>
      <c r="E20" s="76" t="s">
        <v>382</v>
      </c>
      <c r="F20" s="291" t="s">
        <v>0</v>
      </c>
      <c r="G20" s="143">
        <v>685</v>
      </c>
      <c r="H20" s="143">
        <v>824</v>
      </c>
      <c r="I20" s="143">
        <v>667</v>
      </c>
      <c r="J20" s="143">
        <v>423</v>
      </c>
      <c r="K20" s="143">
        <v>607</v>
      </c>
      <c r="L20" s="143">
        <v>144</v>
      </c>
      <c r="M20" s="143">
        <v>171</v>
      </c>
      <c r="N20" s="143">
        <v>198</v>
      </c>
      <c r="O20" s="143">
        <v>238</v>
      </c>
      <c r="P20" s="208">
        <v>173.11224352511093</v>
      </c>
      <c r="Q20" s="208">
        <v>169.67578886655042</v>
      </c>
      <c r="R20" s="208">
        <v>170.49638920684407</v>
      </c>
      <c r="S20" s="208">
        <v>165.3543291923267</v>
      </c>
      <c r="T20" s="208">
        <v>173.11224352511093</v>
      </c>
      <c r="U20" s="208">
        <v>169.67578886655042</v>
      </c>
      <c r="V20" s="208">
        <v>170.49638920684407</v>
      </c>
      <c r="W20" s="208">
        <v>165.3543291923267</v>
      </c>
      <c r="X20" s="39" t="s">
        <v>365</v>
      </c>
      <c r="Y20" s="245" t="s">
        <v>383</v>
      </c>
    </row>
    <row r="21" spans="2:25" ht="45" x14ac:dyDescent="0.25">
      <c r="B21" s="38"/>
      <c r="C21" s="38"/>
      <c r="D21" s="75"/>
      <c r="E21" s="76" t="s">
        <v>384</v>
      </c>
      <c r="F21" s="291" t="s">
        <v>0</v>
      </c>
      <c r="G21" s="143">
        <v>13</v>
      </c>
      <c r="H21" s="143">
        <v>12</v>
      </c>
      <c r="I21" s="143">
        <v>28</v>
      </c>
      <c r="J21" s="143">
        <v>39</v>
      </c>
      <c r="K21" s="143">
        <v>37</v>
      </c>
      <c r="L21" s="144">
        <v>9</v>
      </c>
      <c r="M21" s="144">
        <v>24</v>
      </c>
      <c r="N21" s="144">
        <v>20</v>
      </c>
      <c r="O21" s="144">
        <v>20</v>
      </c>
      <c r="P21" s="156" t="s">
        <v>73</v>
      </c>
      <c r="Q21" s="156" t="s">
        <v>73</v>
      </c>
      <c r="R21" s="156" t="s">
        <v>73</v>
      </c>
      <c r="S21" s="156" t="s">
        <v>73</v>
      </c>
      <c r="T21" s="156" t="s">
        <v>73</v>
      </c>
      <c r="U21" s="156" t="s">
        <v>73</v>
      </c>
      <c r="V21" s="156" t="s">
        <v>73</v>
      </c>
      <c r="W21" s="156" t="s">
        <v>73</v>
      </c>
      <c r="X21" s="39" t="s">
        <v>365</v>
      </c>
      <c r="Y21" s="293" t="s">
        <v>1171</v>
      </c>
    </row>
    <row r="22" spans="2:25" ht="45" x14ac:dyDescent="0.25">
      <c r="B22" s="38"/>
      <c r="C22" s="38"/>
      <c r="D22" s="75"/>
      <c r="E22" s="76" t="s">
        <v>385</v>
      </c>
      <c r="F22" s="291" t="s">
        <v>0</v>
      </c>
      <c r="G22" s="143">
        <v>0</v>
      </c>
      <c r="H22" s="143">
        <v>0</v>
      </c>
      <c r="I22" s="143">
        <v>3</v>
      </c>
      <c r="J22" s="143">
        <v>8</v>
      </c>
      <c r="K22" s="143">
        <v>6</v>
      </c>
      <c r="L22" s="144">
        <v>3</v>
      </c>
      <c r="M22" s="144">
        <v>2</v>
      </c>
      <c r="N22" s="144">
        <v>5</v>
      </c>
      <c r="O22" s="144">
        <v>1</v>
      </c>
      <c r="P22" s="156" t="s">
        <v>73</v>
      </c>
      <c r="Q22" s="156" t="s">
        <v>73</v>
      </c>
      <c r="R22" s="156" t="s">
        <v>73</v>
      </c>
      <c r="S22" s="156" t="s">
        <v>73</v>
      </c>
      <c r="T22" s="156" t="s">
        <v>73</v>
      </c>
      <c r="U22" s="156" t="s">
        <v>73</v>
      </c>
      <c r="V22" s="156" t="s">
        <v>73</v>
      </c>
      <c r="W22" s="156" t="s">
        <v>73</v>
      </c>
      <c r="X22" s="39" t="s">
        <v>365</v>
      </c>
      <c r="Y22" s="296" t="s">
        <v>1171</v>
      </c>
    </row>
    <row r="23" spans="2:25" ht="45" x14ac:dyDescent="0.25">
      <c r="B23" s="38"/>
      <c r="C23" s="38"/>
      <c r="D23" s="75"/>
      <c r="E23" s="76" t="s">
        <v>386</v>
      </c>
      <c r="F23" s="291" t="s">
        <v>0</v>
      </c>
      <c r="G23" s="143">
        <v>0</v>
      </c>
      <c r="H23" s="143">
        <v>0</v>
      </c>
      <c r="I23" s="143">
        <v>0</v>
      </c>
      <c r="J23" s="143">
        <v>1</v>
      </c>
      <c r="K23" s="143">
        <v>2</v>
      </c>
      <c r="L23" s="144">
        <v>0</v>
      </c>
      <c r="M23" s="144">
        <v>1</v>
      </c>
      <c r="N23" s="144">
        <v>2</v>
      </c>
      <c r="O23" s="144">
        <v>1</v>
      </c>
      <c r="P23" s="156" t="s">
        <v>73</v>
      </c>
      <c r="Q23" s="156" t="s">
        <v>73</v>
      </c>
      <c r="R23" s="156" t="s">
        <v>73</v>
      </c>
      <c r="S23" s="156" t="s">
        <v>73</v>
      </c>
      <c r="T23" s="156" t="s">
        <v>73</v>
      </c>
      <c r="U23" s="156" t="s">
        <v>73</v>
      </c>
      <c r="V23" s="156" t="s">
        <v>73</v>
      </c>
      <c r="W23" s="156" t="s">
        <v>73</v>
      </c>
      <c r="X23" s="39" t="s">
        <v>365</v>
      </c>
      <c r="Y23" s="296" t="s">
        <v>1171</v>
      </c>
    </row>
    <row r="24" spans="2:25" ht="45" x14ac:dyDescent="0.25">
      <c r="B24" s="38"/>
      <c r="C24" s="38"/>
      <c r="D24" s="75"/>
      <c r="E24" s="76" t="s">
        <v>387</v>
      </c>
      <c r="F24" s="291" t="s">
        <v>0</v>
      </c>
      <c r="G24" s="143">
        <v>0</v>
      </c>
      <c r="H24" s="143">
        <v>0</v>
      </c>
      <c r="I24" s="143">
        <v>1</v>
      </c>
      <c r="J24" s="143">
        <v>3</v>
      </c>
      <c r="K24" s="143">
        <v>5</v>
      </c>
      <c r="L24" s="144">
        <v>1</v>
      </c>
      <c r="M24" s="144">
        <v>0</v>
      </c>
      <c r="N24" s="144">
        <v>0</v>
      </c>
      <c r="O24" s="144">
        <v>0</v>
      </c>
      <c r="P24" s="156" t="s">
        <v>73</v>
      </c>
      <c r="Q24" s="156" t="s">
        <v>73</v>
      </c>
      <c r="R24" s="156" t="s">
        <v>73</v>
      </c>
      <c r="S24" s="156" t="s">
        <v>73</v>
      </c>
      <c r="T24" s="156" t="s">
        <v>73</v>
      </c>
      <c r="U24" s="156" t="s">
        <v>73</v>
      </c>
      <c r="V24" s="156" t="s">
        <v>73</v>
      </c>
      <c r="W24" s="156" t="s">
        <v>73</v>
      </c>
      <c r="X24" s="39" t="s">
        <v>365</v>
      </c>
      <c r="Y24" s="296" t="s">
        <v>1171</v>
      </c>
    </row>
    <row r="25" spans="2:25" ht="45" x14ac:dyDescent="0.25">
      <c r="B25" s="38"/>
      <c r="C25" s="38"/>
      <c r="D25" s="75"/>
      <c r="E25" s="76" t="s">
        <v>388</v>
      </c>
      <c r="F25" s="291" t="s">
        <v>0</v>
      </c>
      <c r="G25" s="143">
        <v>0</v>
      </c>
      <c r="H25" s="143">
        <v>0</v>
      </c>
      <c r="I25" s="143">
        <v>28</v>
      </c>
      <c r="J25" s="143">
        <v>44</v>
      </c>
      <c r="K25" s="143">
        <v>120</v>
      </c>
      <c r="L25" s="144">
        <v>33</v>
      </c>
      <c r="M25" s="144">
        <v>51</v>
      </c>
      <c r="N25" s="144">
        <v>63</v>
      </c>
      <c r="O25" s="144">
        <v>57</v>
      </c>
      <c r="P25" s="156" t="s">
        <v>73</v>
      </c>
      <c r="Q25" s="156" t="s">
        <v>73</v>
      </c>
      <c r="R25" s="156" t="s">
        <v>73</v>
      </c>
      <c r="S25" s="156" t="s">
        <v>73</v>
      </c>
      <c r="T25" s="156" t="s">
        <v>73</v>
      </c>
      <c r="U25" s="156" t="s">
        <v>73</v>
      </c>
      <c r="V25" s="156" t="s">
        <v>73</v>
      </c>
      <c r="W25" s="156" t="s">
        <v>73</v>
      </c>
      <c r="X25" s="39" t="s">
        <v>365</v>
      </c>
      <c r="Y25" s="296" t="s">
        <v>1171</v>
      </c>
    </row>
    <row r="26" spans="2:25" ht="45" x14ac:dyDescent="0.25">
      <c r="B26" s="38"/>
      <c r="C26" s="38"/>
      <c r="D26" s="75"/>
      <c r="E26" s="76" t="s">
        <v>389</v>
      </c>
      <c r="F26" s="291" t="s">
        <v>0</v>
      </c>
      <c r="G26" s="143">
        <v>672</v>
      </c>
      <c r="H26" s="143">
        <v>812</v>
      </c>
      <c r="I26" s="143">
        <v>607</v>
      </c>
      <c r="J26" s="143">
        <v>328</v>
      </c>
      <c r="K26" s="143">
        <v>437</v>
      </c>
      <c r="L26" s="144">
        <v>98</v>
      </c>
      <c r="M26" s="144">
        <v>93</v>
      </c>
      <c r="N26" s="144">
        <v>108</v>
      </c>
      <c r="O26" s="144">
        <v>159</v>
      </c>
      <c r="P26" s="156" t="s">
        <v>73</v>
      </c>
      <c r="Q26" s="156" t="s">
        <v>73</v>
      </c>
      <c r="R26" s="156" t="s">
        <v>73</v>
      </c>
      <c r="S26" s="156" t="s">
        <v>73</v>
      </c>
      <c r="T26" s="156" t="s">
        <v>73</v>
      </c>
      <c r="U26" s="156" t="s">
        <v>73</v>
      </c>
      <c r="V26" s="156" t="s">
        <v>73</v>
      </c>
      <c r="W26" s="156" t="s">
        <v>73</v>
      </c>
      <c r="X26" s="39" t="s">
        <v>365</v>
      </c>
      <c r="Y26" s="296" t="s">
        <v>1171</v>
      </c>
    </row>
    <row r="27" spans="2:25" ht="49.5" x14ac:dyDescent="0.25">
      <c r="B27" s="38"/>
      <c r="C27" s="38" t="s">
        <v>390</v>
      </c>
      <c r="D27" s="75" t="s">
        <v>161</v>
      </c>
      <c r="E27" s="75" t="s">
        <v>391</v>
      </c>
      <c r="F27" s="291" t="s">
        <v>0</v>
      </c>
      <c r="G27" s="143">
        <v>0</v>
      </c>
      <c r="H27" s="143">
        <v>0</v>
      </c>
      <c r="I27" s="143">
        <v>1</v>
      </c>
      <c r="J27" s="143">
        <v>2</v>
      </c>
      <c r="K27" s="143">
        <v>1</v>
      </c>
      <c r="L27" s="144">
        <v>0</v>
      </c>
      <c r="M27" s="144">
        <v>4</v>
      </c>
      <c r="N27" s="144">
        <v>2</v>
      </c>
      <c r="O27" s="144">
        <v>1</v>
      </c>
      <c r="P27" s="156">
        <v>0</v>
      </c>
      <c r="Q27" s="156">
        <v>0</v>
      </c>
      <c r="R27" s="156">
        <v>0</v>
      </c>
      <c r="S27" s="156">
        <v>0</v>
      </c>
      <c r="T27" s="156">
        <v>0</v>
      </c>
      <c r="U27" s="156">
        <v>0</v>
      </c>
      <c r="V27" s="156">
        <v>0</v>
      </c>
      <c r="W27" s="156">
        <v>0</v>
      </c>
      <c r="X27" s="39" t="s">
        <v>365</v>
      </c>
      <c r="Y27" s="244" t="s">
        <v>1135</v>
      </c>
    </row>
    <row r="28" spans="2:25" ht="49.5" x14ac:dyDescent="0.25">
      <c r="B28" s="38"/>
      <c r="C28" s="38" t="s">
        <v>392</v>
      </c>
      <c r="D28" s="75" t="s">
        <v>204</v>
      </c>
      <c r="E28" s="136" t="s">
        <v>393</v>
      </c>
      <c r="F28" s="291" t="s">
        <v>1</v>
      </c>
      <c r="G28" s="143">
        <v>0</v>
      </c>
      <c r="H28" s="143">
        <v>0</v>
      </c>
      <c r="I28" s="143">
        <v>0</v>
      </c>
      <c r="J28" s="143">
        <v>0</v>
      </c>
      <c r="K28" s="143">
        <v>0</v>
      </c>
      <c r="L28" s="144">
        <v>0</v>
      </c>
      <c r="M28" s="144">
        <v>0</v>
      </c>
      <c r="N28" s="144">
        <v>0</v>
      </c>
      <c r="O28" s="144">
        <v>0</v>
      </c>
      <c r="P28" s="208">
        <v>0</v>
      </c>
      <c r="Q28" s="208">
        <v>0</v>
      </c>
      <c r="R28" s="208">
        <v>0</v>
      </c>
      <c r="S28" s="208">
        <v>0</v>
      </c>
      <c r="T28" s="208">
        <v>0</v>
      </c>
      <c r="U28" s="208">
        <v>0</v>
      </c>
      <c r="V28" s="208">
        <v>0</v>
      </c>
      <c r="W28" s="208">
        <v>0</v>
      </c>
      <c r="X28" s="39" t="s">
        <v>365</v>
      </c>
      <c r="Y28" s="244" t="s">
        <v>1135</v>
      </c>
    </row>
    <row r="29" spans="2:25" ht="49.5" x14ac:dyDescent="0.25">
      <c r="B29" s="38"/>
      <c r="C29" s="38" t="s">
        <v>394</v>
      </c>
      <c r="D29" s="75" t="s">
        <v>208</v>
      </c>
      <c r="E29" s="75" t="s">
        <v>395</v>
      </c>
      <c r="F29" s="291" t="s">
        <v>1</v>
      </c>
      <c r="G29" s="143">
        <v>0</v>
      </c>
      <c r="H29" s="143">
        <v>0</v>
      </c>
      <c r="I29" s="143">
        <v>0</v>
      </c>
      <c r="J29" s="143">
        <v>0</v>
      </c>
      <c r="K29" s="143">
        <v>0</v>
      </c>
      <c r="L29" s="144">
        <v>0</v>
      </c>
      <c r="M29" s="144">
        <v>0</v>
      </c>
      <c r="N29" s="144">
        <v>0</v>
      </c>
      <c r="O29" s="144">
        <v>0</v>
      </c>
      <c r="P29" s="208">
        <v>0</v>
      </c>
      <c r="Q29" s="208">
        <v>0</v>
      </c>
      <c r="R29" s="208">
        <v>0</v>
      </c>
      <c r="S29" s="208">
        <v>0</v>
      </c>
      <c r="T29" s="208">
        <v>0</v>
      </c>
      <c r="U29" s="208">
        <v>0</v>
      </c>
      <c r="V29" s="208">
        <v>0</v>
      </c>
      <c r="W29" s="208">
        <v>0</v>
      </c>
      <c r="X29" s="39" t="s">
        <v>365</v>
      </c>
      <c r="Y29" s="244" t="s">
        <v>1135</v>
      </c>
    </row>
    <row r="30" spans="2:25" ht="49.5" x14ac:dyDescent="0.25">
      <c r="B30" s="38"/>
      <c r="C30" s="38" t="s">
        <v>396</v>
      </c>
      <c r="D30" s="75" t="s">
        <v>215</v>
      </c>
      <c r="E30" s="75" t="s">
        <v>397</v>
      </c>
      <c r="F30" s="291" t="s">
        <v>1</v>
      </c>
      <c r="G30" s="143">
        <v>0</v>
      </c>
      <c r="H30" s="143">
        <v>0</v>
      </c>
      <c r="I30" s="143">
        <v>0</v>
      </c>
      <c r="J30" s="143">
        <v>0</v>
      </c>
      <c r="K30" s="143">
        <v>0</v>
      </c>
      <c r="L30" s="144">
        <v>0</v>
      </c>
      <c r="M30" s="144">
        <v>0</v>
      </c>
      <c r="N30" s="144">
        <v>0</v>
      </c>
      <c r="O30" s="144">
        <v>0</v>
      </c>
      <c r="P30" s="208">
        <v>0</v>
      </c>
      <c r="Q30" s="208">
        <v>0</v>
      </c>
      <c r="R30" s="208">
        <v>0</v>
      </c>
      <c r="S30" s="208">
        <v>0</v>
      </c>
      <c r="T30" s="208">
        <v>0</v>
      </c>
      <c r="U30" s="208">
        <v>0</v>
      </c>
      <c r="V30" s="208">
        <v>0</v>
      </c>
      <c r="W30" s="208">
        <v>0</v>
      </c>
      <c r="X30" s="39" t="s">
        <v>365</v>
      </c>
      <c r="Y30" s="244" t="s">
        <v>1135</v>
      </c>
    </row>
    <row r="31" spans="2:25" ht="49.5" x14ac:dyDescent="0.25">
      <c r="B31" s="38"/>
      <c r="C31" s="38" t="s">
        <v>398</v>
      </c>
      <c r="D31" s="75" t="s">
        <v>218</v>
      </c>
      <c r="E31" s="75" t="s">
        <v>399</v>
      </c>
      <c r="F31" s="291" t="s">
        <v>0</v>
      </c>
      <c r="G31" s="143">
        <v>0</v>
      </c>
      <c r="H31" s="143">
        <v>0</v>
      </c>
      <c r="I31" s="143">
        <v>33</v>
      </c>
      <c r="J31" s="143">
        <v>53</v>
      </c>
      <c r="K31" s="143">
        <v>54</v>
      </c>
      <c r="L31" s="144">
        <v>11</v>
      </c>
      <c r="M31" s="144">
        <v>11</v>
      </c>
      <c r="N31" s="144">
        <v>41</v>
      </c>
      <c r="O31" s="144">
        <v>39</v>
      </c>
      <c r="P31" s="208">
        <v>39.076130839905261</v>
      </c>
      <c r="Q31" s="208">
        <v>38.696779744848072</v>
      </c>
      <c r="R31" s="208">
        <v>38.788558771027539</v>
      </c>
      <c r="S31" s="208">
        <v>38.760166903955295</v>
      </c>
      <c r="T31" s="208">
        <v>39.076130839905261</v>
      </c>
      <c r="U31" s="208">
        <v>38.696779744848072</v>
      </c>
      <c r="V31" s="208">
        <v>38.788558771027539</v>
      </c>
      <c r="W31" s="208">
        <v>38.760166903955295</v>
      </c>
      <c r="X31" s="39" t="s">
        <v>365</v>
      </c>
      <c r="Y31" s="244" t="s">
        <v>1135</v>
      </c>
    </row>
    <row r="32" spans="2:25" ht="49.5" x14ac:dyDescent="0.25">
      <c r="B32" s="38"/>
      <c r="C32" s="38" t="s">
        <v>400</v>
      </c>
      <c r="D32" s="75" t="s">
        <v>238</v>
      </c>
      <c r="E32" s="75" t="s">
        <v>401</v>
      </c>
      <c r="F32" s="291" t="s">
        <v>0</v>
      </c>
      <c r="G32" s="143">
        <v>0</v>
      </c>
      <c r="H32" s="143">
        <v>0</v>
      </c>
      <c r="I32" s="143">
        <v>0</v>
      </c>
      <c r="J32" s="143">
        <v>0</v>
      </c>
      <c r="K32" s="143">
        <v>0</v>
      </c>
      <c r="L32" s="144">
        <v>0</v>
      </c>
      <c r="M32" s="144">
        <v>0</v>
      </c>
      <c r="N32" s="144">
        <v>0</v>
      </c>
      <c r="O32" s="144">
        <v>0</v>
      </c>
      <c r="P32" s="208">
        <v>0</v>
      </c>
      <c r="Q32" s="208">
        <v>0</v>
      </c>
      <c r="R32" s="208">
        <v>0</v>
      </c>
      <c r="S32" s="208">
        <v>0</v>
      </c>
      <c r="T32" s="208">
        <v>0</v>
      </c>
      <c r="U32" s="208">
        <v>0</v>
      </c>
      <c r="V32" s="208">
        <v>0</v>
      </c>
      <c r="W32" s="208">
        <v>0</v>
      </c>
      <c r="X32" s="39" t="s">
        <v>365</v>
      </c>
      <c r="Y32" s="244" t="s">
        <v>1135</v>
      </c>
    </row>
    <row r="33" spans="1:25" ht="49.5" x14ac:dyDescent="0.25">
      <c r="A33" s="8" t="s">
        <v>361</v>
      </c>
      <c r="B33" s="38" t="s">
        <v>402</v>
      </c>
      <c r="C33" s="38" t="s">
        <v>403</v>
      </c>
      <c r="D33" s="136" t="s">
        <v>241</v>
      </c>
      <c r="E33" s="76" t="s">
        <v>404</v>
      </c>
      <c r="F33" s="291" t="s">
        <v>0</v>
      </c>
      <c r="G33" s="143">
        <v>0</v>
      </c>
      <c r="H33" s="143">
        <v>0</v>
      </c>
      <c r="I33" s="143">
        <v>0</v>
      </c>
      <c r="J33" s="143">
        <v>0</v>
      </c>
      <c r="K33" s="143">
        <v>0</v>
      </c>
      <c r="L33" s="144">
        <v>0</v>
      </c>
      <c r="M33" s="144">
        <v>0</v>
      </c>
      <c r="N33" s="144">
        <v>0</v>
      </c>
      <c r="O33" s="144">
        <v>0</v>
      </c>
      <c r="P33" s="208">
        <v>0</v>
      </c>
      <c r="Q33" s="208">
        <v>0</v>
      </c>
      <c r="R33" s="208">
        <v>0</v>
      </c>
      <c r="S33" s="208">
        <v>0</v>
      </c>
      <c r="T33" s="208">
        <v>0</v>
      </c>
      <c r="U33" s="208">
        <v>0</v>
      </c>
      <c r="V33" s="208">
        <v>0</v>
      </c>
      <c r="W33" s="208">
        <v>0</v>
      </c>
      <c r="X33" s="39" t="s">
        <v>365</v>
      </c>
      <c r="Y33" s="244" t="s">
        <v>1135</v>
      </c>
    </row>
    <row r="34" spans="1:25" ht="49.5" x14ac:dyDescent="0.25">
      <c r="B34" s="38"/>
      <c r="C34" s="38"/>
      <c r="D34" s="75" t="s">
        <v>405</v>
      </c>
      <c r="E34" s="76" t="s">
        <v>406</v>
      </c>
      <c r="F34" s="291" t="s">
        <v>0</v>
      </c>
      <c r="G34" s="143">
        <v>0</v>
      </c>
      <c r="H34" s="143">
        <v>0</v>
      </c>
      <c r="I34" s="143">
        <v>0</v>
      </c>
      <c r="J34" s="143">
        <v>0</v>
      </c>
      <c r="K34" s="143">
        <v>0</v>
      </c>
      <c r="L34" s="143">
        <v>0</v>
      </c>
      <c r="M34" s="143">
        <v>0</v>
      </c>
      <c r="N34" s="143">
        <v>0</v>
      </c>
      <c r="O34" s="143">
        <v>0</v>
      </c>
      <c r="P34" s="143">
        <v>0</v>
      </c>
      <c r="Q34" s="143">
        <v>0</v>
      </c>
      <c r="R34" s="143">
        <v>0</v>
      </c>
      <c r="S34" s="143">
        <v>0</v>
      </c>
      <c r="T34" s="143">
        <v>0</v>
      </c>
      <c r="U34" s="143">
        <v>0</v>
      </c>
      <c r="V34" s="143">
        <v>0</v>
      </c>
      <c r="W34" s="143">
        <v>0</v>
      </c>
      <c r="X34" s="39" t="s">
        <v>365</v>
      </c>
      <c r="Y34" s="244" t="s">
        <v>1135</v>
      </c>
    </row>
    <row r="35" spans="1:25" ht="49.5" x14ac:dyDescent="0.25">
      <c r="B35" s="38"/>
      <c r="C35" s="38"/>
      <c r="D35" s="75" t="s">
        <v>407</v>
      </c>
      <c r="E35" s="76" t="s">
        <v>408</v>
      </c>
      <c r="F35" s="291" t="s">
        <v>0</v>
      </c>
      <c r="G35" s="143">
        <v>1</v>
      </c>
      <c r="H35" s="143">
        <v>0</v>
      </c>
      <c r="I35" s="143">
        <v>0</v>
      </c>
      <c r="J35" s="143">
        <v>0</v>
      </c>
      <c r="K35" s="143">
        <v>0</v>
      </c>
      <c r="L35" s="143">
        <v>0</v>
      </c>
      <c r="M35" s="143">
        <v>0</v>
      </c>
      <c r="N35" s="143">
        <v>0</v>
      </c>
      <c r="O35" s="143">
        <v>0</v>
      </c>
      <c r="P35" s="208">
        <v>2.5736386384811469E-3</v>
      </c>
      <c r="Q35" s="208">
        <v>9.2727690763410673E-3</v>
      </c>
      <c r="R35" s="208">
        <v>2.5735298444826468E-3</v>
      </c>
      <c r="S35" s="208">
        <v>2.5762379632345684E-3</v>
      </c>
      <c r="T35" s="208">
        <v>2.5736386384811469E-3</v>
      </c>
      <c r="U35" s="208">
        <v>9.2727690763410673E-3</v>
      </c>
      <c r="V35" s="208">
        <v>2.5735298444826468E-3</v>
      </c>
      <c r="W35" s="208">
        <v>2.5762379632345684E-3</v>
      </c>
      <c r="X35" s="39" t="s">
        <v>365</v>
      </c>
      <c r="Y35" s="244" t="s">
        <v>1135</v>
      </c>
    </row>
    <row r="36" spans="1:25" ht="49.5" x14ac:dyDescent="0.25">
      <c r="B36" s="38"/>
      <c r="C36" s="38"/>
      <c r="D36" s="75" t="s">
        <v>409</v>
      </c>
      <c r="E36" s="76" t="s">
        <v>410</v>
      </c>
      <c r="F36" s="291" t="s">
        <v>0</v>
      </c>
      <c r="G36" s="143">
        <v>0</v>
      </c>
      <c r="H36" s="143">
        <v>2</v>
      </c>
      <c r="I36" s="143">
        <v>0</v>
      </c>
      <c r="J36" s="143">
        <v>0</v>
      </c>
      <c r="K36" s="143">
        <v>1</v>
      </c>
      <c r="L36" s="144">
        <v>0</v>
      </c>
      <c r="M36" s="144">
        <v>0</v>
      </c>
      <c r="N36" s="144">
        <v>1</v>
      </c>
      <c r="O36" s="144">
        <v>1</v>
      </c>
      <c r="P36" s="208">
        <v>0.28020015303908807</v>
      </c>
      <c r="Q36" s="208">
        <v>0.24477531866983354</v>
      </c>
      <c r="R36" s="208">
        <v>0.21667224870613838</v>
      </c>
      <c r="S36" s="208">
        <v>0.21923641555411089</v>
      </c>
      <c r="T36" s="208">
        <v>0.28020015303908807</v>
      </c>
      <c r="U36" s="208">
        <v>0.24477531866983354</v>
      </c>
      <c r="V36" s="208">
        <v>0.21667224870613838</v>
      </c>
      <c r="W36" s="208">
        <v>0.21923641555411089</v>
      </c>
      <c r="X36" s="39" t="s">
        <v>365</v>
      </c>
      <c r="Y36" s="244" t="s">
        <v>1135</v>
      </c>
    </row>
    <row r="37" spans="1:25" ht="49.5" x14ac:dyDescent="0.25">
      <c r="B37" s="38"/>
      <c r="C37" s="38"/>
      <c r="D37" s="75" t="s">
        <v>411</v>
      </c>
      <c r="E37" s="40" t="s">
        <v>412</v>
      </c>
      <c r="F37" s="291" t="s">
        <v>0</v>
      </c>
      <c r="G37" s="143">
        <v>0</v>
      </c>
      <c r="H37" s="143">
        <v>0</v>
      </c>
      <c r="I37" s="143">
        <v>0</v>
      </c>
      <c r="J37" s="143">
        <v>0</v>
      </c>
      <c r="K37" s="143">
        <v>0</v>
      </c>
      <c r="L37" s="144">
        <v>0</v>
      </c>
      <c r="M37" s="144">
        <v>0</v>
      </c>
      <c r="N37" s="144">
        <v>0</v>
      </c>
      <c r="O37" s="144">
        <v>0</v>
      </c>
      <c r="P37" s="208">
        <v>0</v>
      </c>
      <c r="Q37" s="208">
        <v>0</v>
      </c>
      <c r="R37" s="208">
        <v>0</v>
      </c>
      <c r="S37" s="208">
        <v>0</v>
      </c>
      <c r="T37" s="208">
        <v>0</v>
      </c>
      <c r="U37" s="208">
        <v>0</v>
      </c>
      <c r="V37" s="208">
        <v>0</v>
      </c>
      <c r="W37" s="208">
        <v>0</v>
      </c>
      <c r="X37" s="39" t="s">
        <v>365</v>
      </c>
      <c r="Y37" s="244" t="s">
        <v>1135</v>
      </c>
    </row>
    <row r="38" spans="1:25" ht="12.75" customHeight="1" x14ac:dyDescent="0.25">
      <c r="B38" s="38"/>
      <c r="C38" s="38" t="s">
        <v>413</v>
      </c>
      <c r="D38" s="75" t="s">
        <v>414</v>
      </c>
      <c r="E38" s="40" t="s">
        <v>415</v>
      </c>
      <c r="F38" s="291" t="s">
        <v>0</v>
      </c>
      <c r="G38" s="143">
        <v>0</v>
      </c>
      <c r="H38" s="143">
        <v>0</v>
      </c>
      <c r="I38" s="143">
        <v>0</v>
      </c>
      <c r="J38" s="143">
        <v>0</v>
      </c>
      <c r="K38" s="143">
        <v>0</v>
      </c>
      <c r="L38" s="144">
        <v>0</v>
      </c>
      <c r="M38" s="144">
        <v>0</v>
      </c>
      <c r="N38" s="144">
        <v>0</v>
      </c>
      <c r="O38" s="144">
        <v>0</v>
      </c>
      <c r="P38" s="156">
        <v>0</v>
      </c>
      <c r="Q38" s="156">
        <v>0</v>
      </c>
      <c r="R38" s="156">
        <v>0</v>
      </c>
      <c r="S38" s="156">
        <v>0</v>
      </c>
      <c r="T38" s="156">
        <v>0</v>
      </c>
      <c r="U38" s="156">
        <v>0</v>
      </c>
      <c r="V38" s="156">
        <v>0</v>
      </c>
      <c r="W38" s="156">
        <v>0</v>
      </c>
      <c r="X38" s="39" t="s">
        <v>365</v>
      </c>
      <c r="Y38" s="244" t="s">
        <v>1135</v>
      </c>
    </row>
    <row r="39" spans="1:25" ht="49.5" x14ac:dyDescent="0.25">
      <c r="B39" s="38"/>
      <c r="C39" s="38"/>
      <c r="D39" s="75" t="s">
        <v>416</v>
      </c>
      <c r="E39" s="40" t="s">
        <v>417</v>
      </c>
      <c r="F39" s="291" t="s">
        <v>0</v>
      </c>
      <c r="G39" s="143">
        <v>0</v>
      </c>
      <c r="H39" s="143">
        <v>0</v>
      </c>
      <c r="I39" s="143">
        <v>0</v>
      </c>
      <c r="J39" s="143">
        <v>1</v>
      </c>
      <c r="K39" s="143">
        <v>1</v>
      </c>
      <c r="L39" s="144">
        <v>0</v>
      </c>
      <c r="M39" s="144">
        <v>0</v>
      </c>
      <c r="N39" s="144">
        <v>0</v>
      </c>
      <c r="O39" s="144">
        <v>0</v>
      </c>
      <c r="P39" s="208">
        <v>1.6174939101382332E-2</v>
      </c>
      <c r="Q39" s="208">
        <v>3.9633085032115489E-2</v>
      </c>
      <c r="R39" s="208">
        <v>2.9249503757233751E-2</v>
      </c>
      <c r="S39" s="208">
        <v>3.2183527601055945E-2</v>
      </c>
      <c r="T39" s="208">
        <v>1.6174939101382332E-2</v>
      </c>
      <c r="U39" s="208">
        <v>3.9633085032115489E-2</v>
      </c>
      <c r="V39" s="208">
        <v>2.9249503757233751E-2</v>
      </c>
      <c r="W39" s="208">
        <v>3.2183527601055945E-2</v>
      </c>
      <c r="X39" s="39" t="s">
        <v>365</v>
      </c>
      <c r="Y39" s="244" t="s">
        <v>1135</v>
      </c>
    </row>
    <row r="40" spans="1:25" ht="49.5" x14ac:dyDescent="0.25">
      <c r="B40" s="38"/>
      <c r="C40" s="38"/>
      <c r="D40" s="75" t="s">
        <v>418</v>
      </c>
      <c r="E40" s="76" t="s">
        <v>419</v>
      </c>
      <c r="F40" s="291" t="s">
        <v>0</v>
      </c>
      <c r="G40" s="143">
        <v>0</v>
      </c>
      <c r="H40" s="143">
        <v>0</v>
      </c>
      <c r="I40" s="143">
        <v>0</v>
      </c>
      <c r="J40" s="143">
        <v>0</v>
      </c>
      <c r="K40" s="143">
        <v>0</v>
      </c>
      <c r="L40" s="143">
        <v>0</v>
      </c>
      <c r="M40" s="143">
        <v>0</v>
      </c>
      <c r="N40" s="143">
        <v>0</v>
      </c>
      <c r="O40" s="143">
        <v>0</v>
      </c>
      <c r="P40" s="208">
        <v>0</v>
      </c>
      <c r="Q40" s="208">
        <v>0</v>
      </c>
      <c r="R40" s="208">
        <v>0</v>
      </c>
      <c r="S40" s="208">
        <v>0</v>
      </c>
      <c r="T40" s="208">
        <v>0</v>
      </c>
      <c r="U40" s="208">
        <v>0</v>
      </c>
      <c r="V40" s="208">
        <v>0</v>
      </c>
      <c r="W40" s="208">
        <v>0</v>
      </c>
      <c r="X40" s="39" t="s">
        <v>365</v>
      </c>
      <c r="Y40" s="244" t="s">
        <v>1135</v>
      </c>
    </row>
    <row r="41" spans="1:25" ht="49.5" x14ac:dyDescent="0.25">
      <c r="B41" s="38"/>
      <c r="C41" s="38"/>
      <c r="D41" s="75" t="s">
        <v>420</v>
      </c>
      <c r="E41" s="76" t="s">
        <v>421</v>
      </c>
      <c r="F41" s="291" t="s">
        <v>1</v>
      </c>
      <c r="G41" s="143">
        <v>0</v>
      </c>
      <c r="H41" s="143">
        <v>0</v>
      </c>
      <c r="I41" s="143">
        <v>0</v>
      </c>
      <c r="J41" s="143">
        <v>0</v>
      </c>
      <c r="K41" s="143">
        <v>0</v>
      </c>
      <c r="L41" s="143">
        <v>0</v>
      </c>
      <c r="M41" s="143">
        <v>0</v>
      </c>
      <c r="N41" s="143">
        <v>0</v>
      </c>
      <c r="O41" s="143">
        <v>0</v>
      </c>
      <c r="P41" s="143">
        <v>0</v>
      </c>
      <c r="Q41" s="143">
        <v>0</v>
      </c>
      <c r="R41" s="143">
        <v>0</v>
      </c>
      <c r="S41" s="143">
        <v>0</v>
      </c>
      <c r="T41" s="143">
        <v>0</v>
      </c>
      <c r="U41" s="143">
        <v>0</v>
      </c>
      <c r="V41" s="143">
        <v>0</v>
      </c>
      <c r="W41" s="143">
        <v>0</v>
      </c>
      <c r="X41" s="39" t="s">
        <v>365</v>
      </c>
      <c r="Y41" s="244" t="s">
        <v>1135</v>
      </c>
    </row>
    <row r="42" spans="1:25" ht="49.5" x14ac:dyDescent="0.25">
      <c r="B42" s="38"/>
      <c r="C42" s="38"/>
      <c r="D42" s="75" t="s">
        <v>422</v>
      </c>
      <c r="E42" s="76" t="s">
        <v>423</v>
      </c>
      <c r="F42" s="291" t="s">
        <v>0</v>
      </c>
      <c r="G42" s="143">
        <v>0</v>
      </c>
      <c r="H42" s="143">
        <v>0</v>
      </c>
      <c r="I42" s="143">
        <v>0</v>
      </c>
      <c r="J42" s="143">
        <v>0</v>
      </c>
      <c r="K42" s="143">
        <v>0</v>
      </c>
      <c r="L42" s="143">
        <v>0</v>
      </c>
      <c r="M42" s="143">
        <v>0</v>
      </c>
      <c r="N42" s="143">
        <v>0</v>
      </c>
      <c r="O42" s="143">
        <v>0</v>
      </c>
      <c r="P42" s="143">
        <v>0</v>
      </c>
      <c r="Q42" s="143">
        <v>0</v>
      </c>
      <c r="R42" s="143">
        <v>0</v>
      </c>
      <c r="S42" s="143">
        <v>0</v>
      </c>
      <c r="T42" s="143">
        <v>0</v>
      </c>
      <c r="U42" s="143">
        <v>0</v>
      </c>
      <c r="V42" s="143">
        <v>0</v>
      </c>
      <c r="W42" s="143">
        <v>0</v>
      </c>
      <c r="X42" s="39" t="s">
        <v>365</v>
      </c>
      <c r="Y42" s="244" t="s">
        <v>1135</v>
      </c>
    </row>
    <row r="43" spans="1:25" ht="49.5" x14ac:dyDescent="0.25">
      <c r="B43" s="38"/>
      <c r="C43" s="38"/>
      <c r="D43" s="75" t="s">
        <v>424</v>
      </c>
      <c r="E43" s="76" t="s">
        <v>425</v>
      </c>
      <c r="F43" s="291" t="s">
        <v>0</v>
      </c>
      <c r="G43" s="143">
        <v>0</v>
      </c>
      <c r="H43" s="143">
        <v>0</v>
      </c>
      <c r="I43" s="143">
        <v>0</v>
      </c>
      <c r="J43" s="143">
        <v>0</v>
      </c>
      <c r="K43" s="143">
        <v>0</v>
      </c>
      <c r="L43" s="143">
        <v>0</v>
      </c>
      <c r="M43" s="143">
        <v>0</v>
      </c>
      <c r="N43" s="143">
        <v>0</v>
      </c>
      <c r="O43" s="143">
        <v>0</v>
      </c>
      <c r="P43" s="143">
        <v>0</v>
      </c>
      <c r="Q43" s="143">
        <v>0</v>
      </c>
      <c r="R43" s="143">
        <v>0</v>
      </c>
      <c r="S43" s="143">
        <v>0</v>
      </c>
      <c r="T43" s="143">
        <v>0</v>
      </c>
      <c r="U43" s="143">
        <v>0</v>
      </c>
      <c r="V43" s="143">
        <v>0</v>
      </c>
      <c r="W43" s="143">
        <v>0</v>
      </c>
      <c r="X43" s="39" t="s">
        <v>365</v>
      </c>
      <c r="Y43" s="244" t="s">
        <v>1135</v>
      </c>
    </row>
    <row r="44" spans="1:25" ht="49.5" x14ac:dyDescent="0.25">
      <c r="B44" s="38"/>
      <c r="C44" s="38"/>
      <c r="D44" s="75" t="s">
        <v>426</v>
      </c>
      <c r="E44" s="76" t="s">
        <v>427</v>
      </c>
      <c r="F44" s="291" t="s">
        <v>1</v>
      </c>
      <c r="G44" s="143">
        <v>0</v>
      </c>
      <c r="H44" s="143">
        <v>0</v>
      </c>
      <c r="I44" s="143">
        <v>0</v>
      </c>
      <c r="J44" s="143">
        <v>0</v>
      </c>
      <c r="K44" s="143">
        <v>0</v>
      </c>
      <c r="L44" s="143">
        <v>0</v>
      </c>
      <c r="M44" s="143">
        <v>0</v>
      </c>
      <c r="N44" s="143">
        <v>0</v>
      </c>
      <c r="O44" s="143">
        <v>0</v>
      </c>
      <c r="P44" s="143">
        <v>0</v>
      </c>
      <c r="Q44" s="143">
        <v>0</v>
      </c>
      <c r="R44" s="143">
        <v>0</v>
      </c>
      <c r="S44" s="143">
        <v>0</v>
      </c>
      <c r="T44" s="143">
        <v>0</v>
      </c>
      <c r="U44" s="143">
        <v>0</v>
      </c>
      <c r="V44" s="143">
        <v>0</v>
      </c>
      <c r="W44" s="143">
        <v>0</v>
      </c>
      <c r="X44" s="39" t="s">
        <v>365</v>
      </c>
      <c r="Y44" s="244" t="s">
        <v>1135</v>
      </c>
    </row>
    <row r="45" spans="1:25" x14ac:dyDescent="0.25">
      <c r="B45" s="38"/>
      <c r="C45" s="38"/>
      <c r="D45" s="77" t="s">
        <v>428</v>
      </c>
      <c r="E45" s="76" t="s">
        <v>429</v>
      </c>
      <c r="F45" s="291" t="s">
        <v>0</v>
      </c>
      <c r="G45" s="143">
        <v>1</v>
      </c>
      <c r="H45" s="143">
        <v>3</v>
      </c>
      <c r="I45" s="143">
        <v>0</v>
      </c>
      <c r="J45" s="143">
        <v>1</v>
      </c>
      <c r="K45" s="143">
        <v>1</v>
      </c>
      <c r="L45" s="144">
        <v>0</v>
      </c>
      <c r="M45" s="144">
        <v>0</v>
      </c>
      <c r="N45" s="144">
        <v>0</v>
      </c>
      <c r="O45" s="144">
        <v>0</v>
      </c>
      <c r="P45" s="208">
        <v>0.30382757003210425</v>
      </c>
      <c r="Q45" s="208">
        <v>0.37880752635437531</v>
      </c>
      <c r="R45" s="208">
        <v>0.34527217960288126</v>
      </c>
      <c r="S45" s="208">
        <v>0.35470444044911276</v>
      </c>
      <c r="T45" s="208">
        <v>0.30382757003210425</v>
      </c>
      <c r="U45" s="208">
        <v>0.37880752635437531</v>
      </c>
      <c r="V45" s="208">
        <v>0.34527217960288126</v>
      </c>
      <c r="W45" s="208">
        <v>0.35470444044911276</v>
      </c>
      <c r="X45" s="39" t="s">
        <v>365</v>
      </c>
      <c r="Y45" s="245" t="s">
        <v>383</v>
      </c>
    </row>
    <row r="46" spans="1:25" ht="45" x14ac:dyDescent="0.25">
      <c r="B46" s="38"/>
      <c r="C46" s="38"/>
      <c r="D46" s="75"/>
      <c r="E46" s="76" t="s">
        <v>430</v>
      </c>
      <c r="F46" s="291" t="s">
        <v>0</v>
      </c>
      <c r="G46" s="143">
        <v>0</v>
      </c>
      <c r="H46" s="143">
        <v>1</v>
      </c>
      <c r="I46" s="143">
        <v>0</v>
      </c>
      <c r="J46" s="143">
        <v>0</v>
      </c>
      <c r="K46" s="143">
        <v>0</v>
      </c>
      <c r="L46" s="144">
        <v>0</v>
      </c>
      <c r="M46" s="144">
        <v>0</v>
      </c>
      <c r="N46" s="144">
        <v>0</v>
      </c>
      <c r="O46" s="144">
        <v>0</v>
      </c>
      <c r="P46" s="280" t="s">
        <v>73</v>
      </c>
      <c r="Q46" s="280" t="s">
        <v>73</v>
      </c>
      <c r="R46" s="280" t="s">
        <v>73</v>
      </c>
      <c r="S46" s="280" t="s">
        <v>73</v>
      </c>
      <c r="T46" s="280" t="s">
        <v>73</v>
      </c>
      <c r="U46" s="280" t="s">
        <v>73</v>
      </c>
      <c r="V46" s="280" t="s">
        <v>73</v>
      </c>
      <c r="W46" s="280" t="s">
        <v>73</v>
      </c>
      <c r="X46" s="39" t="s">
        <v>365</v>
      </c>
      <c r="Y46" s="297" t="s">
        <v>1171</v>
      </c>
    </row>
    <row r="47" spans="1:25" ht="45" x14ac:dyDescent="0.25">
      <c r="B47" s="38"/>
      <c r="C47" s="38"/>
      <c r="D47" s="75"/>
      <c r="E47" s="76" t="s">
        <v>431</v>
      </c>
      <c r="F47" s="291" t="s">
        <v>0</v>
      </c>
      <c r="G47" s="143">
        <v>0</v>
      </c>
      <c r="H47" s="143">
        <v>0</v>
      </c>
      <c r="I47" s="143">
        <v>0</v>
      </c>
      <c r="J47" s="143">
        <v>0</v>
      </c>
      <c r="K47" s="143">
        <v>0</v>
      </c>
      <c r="L47" s="143">
        <v>0</v>
      </c>
      <c r="M47" s="143">
        <v>0</v>
      </c>
      <c r="N47" s="143">
        <v>0</v>
      </c>
      <c r="O47" s="143">
        <v>0</v>
      </c>
      <c r="P47" s="280" t="s">
        <v>73</v>
      </c>
      <c r="Q47" s="280" t="s">
        <v>73</v>
      </c>
      <c r="R47" s="280" t="s">
        <v>73</v>
      </c>
      <c r="S47" s="280" t="s">
        <v>73</v>
      </c>
      <c r="T47" s="280" t="s">
        <v>73</v>
      </c>
      <c r="U47" s="280" t="s">
        <v>73</v>
      </c>
      <c r="V47" s="280" t="s">
        <v>73</v>
      </c>
      <c r="W47" s="280" t="s">
        <v>73</v>
      </c>
      <c r="X47" s="39" t="s">
        <v>365</v>
      </c>
      <c r="Y47" s="296" t="s">
        <v>1171</v>
      </c>
    </row>
    <row r="48" spans="1:25" ht="45" x14ac:dyDescent="0.25">
      <c r="B48" s="38"/>
      <c r="C48" s="38"/>
      <c r="D48" s="75"/>
      <c r="E48" s="76" t="s">
        <v>432</v>
      </c>
      <c r="F48" s="291" t="s">
        <v>0</v>
      </c>
      <c r="G48" s="143">
        <v>0</v>
      </c>
      <c r="H48" s="143">
        <v>0</v>
      </c>
      <c r="I48" s="143">
        <v>0</v>
      </c>
      <c r="J48" s="143">
        <v>0</v>
      </c>
      <c r="K48" s="143">
        <v>0</v>
      </c>
      <c r="L48" s="143">
        <v>0</v>
      </c>
      <c r="M48" s="143">
        <v>0</v>
      </c>
      <c r="N48" s="143">
        <v>0</v>
      </c>
      <c r="O48" s="143">
        <v>0</v>
      </c>
      <c r="P48" s="280" t="s">
        <v>73</v>
      </c>
      <c r="Q48" s="280" t="s">
        <v>73</v>
      </c>
      <c r="R48" s="280" t="s">
        <v>73</v>
      </c>
      <c r="S48" s="280" t="s">
        <v>73</v>
      </c>
      <c r="T48" s="280" t="s">
        <v>73</v>
      </c>
      <c r="U48" s="280" t="s">
        <v>73</v>
      </c>
      <c r="V48" s="280" t="s">
        <v>73</v>
      </c>
      <c r="W48" s="280" t="s">
        <v>73</v>
      </c>
      <c r="X48" s="39" t="s">
        <v>365</v>
      </c>
      <c r="Y48" s="296" t="s">
        <v>1171</v>
      </c>
    </row>
    <row r="49" spans="1:25" ht="45" x14ac:dyDescent="0.25">
      <c r="B49" s="38"/>
      <c r="C49" s="38"/>
      <c r="D49" s="75"/>
      <c r="E49" s="76" t="s">
        <v>433</v>
      </c>
      <c r="F49" s="291" t="s">
        <v>0</v>
      </c>
      <c r="G49" s="143">
        <v>0</v>
      </c>
      <c r="H49" s="143">
        <v>0</v>
      </c>
      <c r="I49" s="143">
        <v>0</v>
      </c>
      <c r="J49" s="143">
        <v>0</v>
      </c>
      <c r="K49" s="143">
        <v>0</v>
      </c>
      <c r="L49" s="143">
        <v>0</v>
      </c>
      <c r="M49" s="143">
        <v>0</v>
      </c>
      <c r="N49" s="143">
        <v>0</v>
      </c>
      <c r="O49" s="143">
        <v>0</v>
      </c>
      <c r="P49" s="280" t="s">
        <v>73</v>
      </c>
      <c r="Q49" s="280" t="s">
        <v>73</v>
      </c>
      <c r="R49" s="280" t="s">
        <v>73</v>
      </c>
      <c r="S49" s="280" t="s">
        <v>73</v>
      </c>
      <c r="T49" s="280" t="s">
        <v>73</v>
      </c>
      <c r="U49" s="280" t="s">
        <v>73</v>
      </c>
      <c r="V49" s="280" t="s">
        <v>73</v>
      </c>
      <c r="W49" s="280" t="s">
        <v>73</v>
      </c>
      <c r="X49" s="39" t="s">
        <v>365</v>
      </c>
      <c r="Y49" s="296" t="s">
        <v>1171</v>
      </c>
    </row>
    <row r="50" spans="1:25" ht="45" x14ac:dyDescent="0.25">
      <c r="B50" s="38"/>
      <c r="C50" s="38"/>
      <c r="D50" s="75"/>
      <c r="E50" s="76" t="s">
        <v>434</v>
      </c>
      <c r="F50" s="291" t="s">
        <v>0</v>
      </c>
      <c r="G50" s="143">
        <v>0</v>
      </c>
      <c r="H50" s="143">
        <v>0</v>
      </c>
      <c r="I50" s="143">
        <v>0</v>
      </c>
      <c r="J50" s="143">
        <v>0</v>
      </c>
      <c r="K50" s="143">
        <v>0</v>
      </c>
      <c r="L50" s="143">
        <v>0</v>
      </c>
      <c r="M50" s="143">
        <v>0</v>
      </c>
      <c r="N50" s="143">
        <v>0</v>
      </c>
      <c r="O50" s="143">
        <v>0</v>
      </c>
      <c r="P50" s="280" t="s">
        <v>73</v>
      </c>
      <c r="Q50" s="280" t="s">
        <v>73</v>
      </c>
      <c r="R50" s="280" t="s">
        <v>73</v>
      </c>
      <c r="S50" s="280" t="s">
        <v>73</v>
      </c>
      <c r="T50" s="280" t="s">
        <v>73</v>
      </c>
      <c r="U50" s="280" t="s">
        <v>73</v>
      </c>
      <c r="V50" s="280" t="s">
        <v>73</v>
      </c>
      <c r="W50" s="280" t="s">
        <v>73</v>
      </c>
      <c r="X50" s="39" t="s">
        <v>365</v>
      </c>
      <c r="Y50" s="296" t="s">
        <v>1171</v>
      </c>
    </row>
    <row r="51" spans="1:25" ht="45" x14ac:dyDescent="0.25">
      <c r="B51" s="38"/>
      <c r="C51" s="38"/>
      <c r="D51" s="75"/>
      <c r="E51" s="76" t="s">
        <v>435</v>
      </c>
      <c r="F51" s="291" t="s">
        <v>0</v>
      </c>
      <c r="G51" s="143">
        <v>1</v>
      </c>
      <c r="H51" s="143">
        <v>2</v>
      </c>
      <c r="I51" s="143">
        <v>0</v>
      </c>
      <c r="J51" s="143">
        <v>1</v>
      </c>
      <c r="K51" s="143">
        <v>1</v>
      </c>
      <c r="L51" s="144">
        <v>0</v>
      </c>
      <c r="M51" s="144">
        <v>0</v>
      </c>
      <c r="N51" s="144">
        <v>0</v>
      </c>
      <c r="O51" s="144">
        <v>0</v>
      </c>
      <c r="P51" s="280" t="s">
        <v>73</v>
      </c>
      <c r="Q51" s="280" t="s">
        <v>73</v>
      </c>
      <c r="R51" s="280" t="s">
        <v>73</v>
      </c>
      <c r="S51" s="280" t="s">
        <v>73</v>
      </c>
      <c r="T51" s="280" t="s">
        <v>73</v>
      </c>
      <c r="U51" s="280" t="s">
        <v>73</v>
      </c>
      <c r="V51" s="280" t="s">
        <v>73</v>
      </c>
      <c r="W51" s="280" t="s">
        <v>73</v>
      </c>
      <c r="X51" s="39" t="s">
        <v>365</v>
      </c>
      <c r="Y51" s="296" t="s">
        <v>1171</v>
      </c>
    </row>
    <row r="52" spans="1:25" ht="49.5" x14ac:dyDescent="0.25">
      <c r="B52" s="38"/>
      <c r="C52" s="38" t="s">
        <v>436</v>
      </c>
      <c r="D52" s="75" t="s">
        <v>437</v>
      </c>
      <c r="E52" s="75" t="s">
        <v>438</v>
      </c>
      <c r="F52" s="291" t="s">
        <v>0</v>
      </c>
      <c r="G52" s="143">
        <v>0</v>
      </c>
      <c r="H52" s="143">
        <v>0</v>
      </c>
      <c r="I52" s="143">
        <v>0</v>
      </c>
      <c r="J52" s="143">
        <v>0</v>
      </c>
      <c r="K52" s="143">
        <v>0</v>
      </c>
      <c r="L52" s="143">
        <v>0</v>
      </c>
      <c r="M52" s="143">
        <v>0</v>
      </c>
      <c r="N52" s="143">
        <v>0</v>
      </c>
      <c r="O52" s="143">
        <v>0</v>
      </c>
      <c r="P52" s="143">
        <v>0</v>
      </c>
      <c r="Q52" s="143">
        <v>0</v>
      </c>
      <c r="R52" s="143">
        <v>0</v>
      </c>
      <c r="S52" s="143">
        <v>0</v>
      </c>
      <c r="T52" s="143">
        <v>0</v>
      </c>
      <c r="U52" s="143">
        <v>0</v>
      </c>
      <c r="V52" s="143">
        <v>0</v>
      </c>
      <c r="W52" s="143">
        <v>0</v>
      </c>
      <c r="X52" s="39" t="s">
        <v>365</v>
      </c>
      <c r="Y52" s="244" t="s">
        <v>1135</v>
      </c>
    </row>
    <row r="53" spans="1:25" ht="49.5" x14ac:dyDescent="0.25">
      <c r="B53" s="38"/>
      <c r="C53" s="38" t="s">
        <v>439</v>
      </c>
      <c r="D53" s="75" t="s">
        <v>440</v>
      </c>
      <c r="E53" s="136" t="s">
        <v>441</v>
      </c>
      <c r="F53" s="291" t="s">
        <v>1</v>
      </c>
      <c r="G53" s="143">
        <v>0</v>
      </c>
      <c r="H53" s="143">
        <v>0</v>
      </c>
      <c r="I53" s="143">
        <v>0</v>
      </c>
      <c r="J53" s="143">
        <v>0</v>
      </c>
      <c r="K53" s="143">
        <v>0</v>
      </c>
      <c r="L53" s="143">
        <v>0</v>
      </c>
      <c r="M53" s="143">
        <v>0</v>
      </c>
      <c r="N53" s="143">
        <v>0</v>
      </c>
      <c r="O53" s="143">
        <v>0</v>
      </c>
      <c r="P53" s="143">
        <v>0</v>
      </c>
      <c r="Q53" s="143">
        <v>0</v>
      </c>
      <c r="R53" s="143">
        <v>0</v>
      </c>
      <c r="S53" s="143">
        <v>0</v>
      </c>
      <c r="T53" s="143">
        <v>0</v>
      </c>
      <c r="U53" s="143">
        <v>0</v>
      </c>
      <c r="V53" s="143">
        <v>0</v>
      </c>
      <c r="W53" s="143">
        <v>0</v>
      </c>
      <c r="X53" s="39" t="s">
        <v>365</v>
      </c>
      <c r="Y53" s="244" t="s">
        <v>1135</v>
      </c>
    </row>
    <row r="54" spans="1:25" ht="49.5" x14ac:dyDescent="0.25">
      <c r="B54" s="38"/>
      <c r="C54" s="38" t="s">
        <v>442</v>
      </c>
      <c r="D54" s="75" t="s">
        <v>443</v>
      </c>
      <c r="E54" s="75" t="s">
        <v>395</v>
      </c>
      <c r="F54" s="291" t="s">
        <v>1</v>
      </c>
      <c r="G54" s="143">
        <v>0</v>
      </c>
      <c r="H54" s="143">
        <v>0</v>
      </c>
      <c r="I54" s="143">
        <v>0</v>
      </c>
      <c r="J54" s="143">
        <v>0</v>
      </c>
      <c r="K54" s="143">
        <v>0</v>
      </c>
      <c r="L54" s="143">
        <v>0</v>
      </c>
      <c r="M54" s="143">
        <v>0</v>
      </c>
      <c r="N54" s="143">
        <v>0</v>
      </c>
      <c r="O54" s="143">
        <v>0</v>
      </c>
      <c r="P54" s="143">
        <v>0</v>
      </c>
      <c r="Q54" s="143">
        <v>0</v>
      </c>
      <c r="R54" s="143">
        <v>0</v>
      </c>
      <c r="S54" s="143">
        <v>0</v>
      </c>
      <c r="T54" s="143">
        <v>0</v>
      </c>
      <c r="U54" s="143">
        <v>0</v>
      </c>
      <c r="V54" s="143">
        <v>0</v>
      </c>
      <c r="W54" s="143">
        <v>0</v>
      </c>
      <c r="X54" s="39" t="s">
        <v>365</v>
      </c>
      <c r="Y54" s="244" t="s">
        <v>1135</v>
      </c>
    </row>
    <row r="55" spans="1:25" ht="49.5" x14ac:dyDescent="0.25">
      <c r="B55" s="38"/>
      <c r="C55" s="38" t="s">
        <v>444</v>
      </c>
      <c r="D55" s="75" t="s">
        <v>445</v>
      </c>
      <c r="E55" s="75" t="s">
        <v>446</v>
      </c>
      <c r="F55" s="291" t="s">
        <v>1</v>
      </c>
      <c r="G55" s="143">
        <v>0</v>
      </c>
      <c r="H55" s="143">
        <v>0</v>
      </c>
      <c r="I55" s="143">
        <v>0</v>
      </c>
      <c r="J55" s="143">
        <v>0</v>
      </c>
      <c r="K55" s="143">
        <v>0</v>
      </c>
      <c r="L55" s="143">
        <v>0</v>
      </c>
      <c r="M55" s="143">
        <v>0</v>
      </c>
      <c r="N55" s="143">
        <v>0</v>
      </c>
      <c r="O55" s="143">
        <v>0</v>
      </c>
      <c r="P55" s="143">
        <v>0</v>
      </c>
      <c r="Q55" s="143">
        <v>0</v>
      </c>
      <c r="R55" s="143">
        <v>0</v>
      </c>
      <c r="S55" s="143">
        <v>0</v>
      </c>
      <c r="T55" s="143">
        <v>0</v>
      </c>
      <c r="U55" s="143">
        <v>0</v>
      </c>
      <c r="V55" s="143">
        <v>0</v>
      </c>
      <c r="W55" s="143">
        <v>0</v>
      </c>
      <c r="X55" s="39" t="s">
        <v>365</v>
      </c>
      <c r="Y55" s="244" t="s">
        <v>1135</v>
      </c>
    </row>
    <row r="56" spans="1:25" ht="49.5" x14ac:dyDescent="0.25">
      <c r="B56" s="38"/>
      <c r="C56" s="38" t="s">
        <v>447</v>
      </c>
      <c r="D56" s="75" t="s">
        <v>448</v>
      </c>
      <c r="E56" s="75" t="s">
        <v>449</v>
      </c>
      <c r="F56" s="291" t="s">
        <v>0</v>
      </c>
      <c r="G56" s="143">
        <v>0</v>
      </c>
      <c r="H56" s="143">
        <v>0</v>
      </c>
      <c r="I56" s="143">
        <v>0</v>
      </c>
      <c r="J56" s="143">
        <v>0</v>
      </c>
      <c r="K56" s="143">
        <v>0</v>
      </c>
      <c r="L56" s="143">
        <v>0</v>
      </c>
      <c r="M56" s="143">
        <v>0</v>
      </c>
      <c r="N56" s="143">
        <v>0</v>
      </c>
      <c r="O56" s="143">
        <v>0</v>
      </c>
      <c r="P56" s="208">
        <v>0</v>
      </c>
      <c r="Q56" s="208">
        <v>0</v>
      </c>
      <c r="R56" s="208">
        <v>0</v>
      </c>
      <c r="S56" s="208">
        <v>0</v>
      </c>
      <c r="T56" s="208">
        <v>0</v>
      </c>
      <c r="U56" s="208">
        <v>0</v>
      </c>
      <c r="V56" s="208">
        <v>0</v>
      </c>
      <c r="W56" s="208">
        <v>0</v>
      </c>
      <c r="X56" s="39" t="s">
        <v>365</v>
      </c>
      <c r="Y56" s="244" t="s">
        <v>1135</v>
      </c>
    </row>
    <row r="57" spans="1:25" ht="49.5" x14ac:dyDescent="0.25">
      <c r="B57" s="38"/>
      <c r="C57" s="38" t="s">
        <v>450</v>
      </c>
      <c r="D57" s="75" t="s">
        <v>451</v>
      </c>
      <c r="E57" s="75" t="s">
        <v>452</v>
      </c>
      <c r="F57" s="291" t="s">
        <v>0</v>
      </c>
      <c r="G57" s="143">
        <v>0</v>
      </c>
      <c r="H57" s="143">
        <v>0</v>
      </c>
      <c r="I57" s="143">
        <v>0</v>
      </c>
      <c r="J57" s="143">
        <v>0</v>
      </c>
      <c r="K57" s="143">
        <v>0</v>
      </c>
      <c r="L57" s="143">
        <v>0</v>
      </c>
      <c r="M57" s="143">
        <v>0</v>
      </c>
      <c r="N57" s="143">
        <v>0</v>
      </c>
      <c r="O57" s="143">
        <v>0</v>
      </c>
      <c r="P57" s="208">
        <v>0</v>
      </c>
      <c r="Q57" s="208">
        <v>0</v>
      </c>
      <c r="R57" s="208">
        <v>0</v>
      </c>
      <c r="S57" s="208">
        <v>0</v>
      </c>
      <c r="T57" s="208">
        <v>0</v>
      </c>
      <c r="U57" s="208">
        <v>0</v>
      </c>
      <c r="V57" s="208">
        <v>0</v>
      </c>
      <c r="W57" s="208">
        <v>0</v>
      </c>
      <c r="X57" s="39" t="s">
        <v>365</v>
      </c>
      <c r="Y57" s="244" t="s">
        <v>1135</v>
      </c>
    </row>
    <row r="58" spans="1:25" ht="49.5" x14ac:dyDescent="0.25">
      <c r="A58" s="8" t="s">
        <v>361</v>
      </c>
      <c r="B58" s="38" t="s">
        <v>453</v>
      </c>
      <c r="C58" s="38" t="s">
        <v>454</v>
      </c>
      <c r="D58" s="136" t="s">
        <v>455</v>
      </c>
      <c r="E58" s="76" t="s">
        <v>364</v>
      </c>
      <c r="F58" s="291" t="s">
        <v>0</v>
      </c>
      <c r="G58" s="143">
        <v>395</v>
      </c>
      <c r="H58" s="143">
        <v>557</v>
      </c>
      <c r="I58" s="143">
        <v>609</v>
      </c>
      <c r="J58" s="143">
        <v>416</v>
      </c>
      <c r="K58" s="143">
        <v>527</v>
      </c>
      <c r="L58" s="144">
        <v>104</v>
      </c>
      <c r="M58" s="144">
        <v>70</v>
      </c>
      <c r="N58" s="144">
        <v>25</v>
      </c>
      <c r="O58" s="144">
        <v>112</v>
      </c>
      <c r="P58" s="208">
        <v>107.01059188256258</v>
      </c>
      <c r="Q58" s="208">
        <v>38.128681881119732</v>
      </c>
      <c r="R58" s="208">
        <v>22.188162573713658</v>
      </c>
      <c r="S58" s="208">
        <v>101.29904015264161</v>
      </c>
      <c r="T58" s="208">
        <v>103.2495313286031</v>
      </c>
      <c r="U58" s="208">
        <v>31.864309037256827</v>
      </c>
      <c r="V58" s="208">
        <v>18.22200949568667</v>
      </c>
      <c r="W58" s="208">
        <v>99.327080171641299</v>
      </c>
      <c r="X58" s="39" t="s">
        <v>365</v>
      </c>
      <c r="Y58" s="244" t="s">
        <v>1135</v>
      </c>
    </row>
    <row r="59" spans="1:25" ht="49.5" x14ac:dyDescent="0.25">
      <c r="B59" s="38"/>
      <c r="C59" s="38"/>
      <c r="D59" s="75" t="s">
        <v>456</v>
      </c>
      <c r="E59" s="76" t="s">
        <v>367</v>
      </c>
      <c r="F59" s="291" t="s">
        <v>0</v>
      </c>
      <c r="G59" s="143">
        <v>655</v>
      </c>
      <c r="H59" s="143">
        <v>598</v>
      </c>
      <c r="I59" s="143">
        <v>622</v>
      </c>
      <c r="J59" s="143">
        <v>648</v>
      </c>
      <c r="K59" s="143">
        <v>686</v>
      </c>
      <c r="L59" s="144">
        <v>122</v>
      </c>
      <c r="M59" s="144">
        <v>201</v>
      </c>
      <c r="N59" s="144">
        <v>169</v>
      </c>
      <c r="O59" s="144">
        <v>163</v>
      </c>
      <c r="P59" s="208">
        <v>119.32571965369139</v>
      </c>
      <c r="Q59" s="208">
        <v>195.96877171174549</v>
      </c>
      <c r="R59" s="208">
        <v>153.24307673311253</v>
      </c>
      <c r="S59" s="208">
        <v>152.597063803184</v>
      </c>
      <c r="T59" s="208">
        <v>110.96559235010508</v>
      </c>
      <c r="U59" s="208">
        <v>191.37505784315024</v>
      </c>
      <c r="V59" s="208">
        <v>140.62440884130555</v>
      </c>
      <c r="W59" s="208">
        <v>145.81629129440861</v>
      </c>
      <c r="X59" s="39" t="s">
        <v>365</v>
      </c>
      <c r="Y59" s="244" t="s">
        <v>1135</v>
      </c>
    </row>
    <row r="60" spans="1:25" ht="49.5" x14ac:dyDescent="0.25">
      <c r="B60" s="38"/>
      <c r="C60" s="38"/>
      <c r="D60" s="75" t="s">
        <v>457</v>
      </c>
      <c r="E60" s="76" t="s">
        <v>368</v>
      </c>
      <c r="F60" s="291" t="s">
        <v>0</v>
      </c>
      <c r="G60" s="143">
        <v>758</v>
      </c>
      <c r="H60" s="143">
        <v>785</v>
      </c>
      <c r="I60" s="143">
        <v>911</v>
      </c>
      <c r="J60" s="143">
        <v>975</v>
      </c>
      <c r="K60" s="143">
        <v>776</v>
      </c>
      <c r="L60" s="144">
        <v>178</v>
      </c>
      <c r="M60" s="144">
        <v>348</v>
      </c>
      <c r="N60" s="144">
        <v>275</v>
      </c>
      <c r="O60" s="144">
        <v>191</v>
      </c>
      <c r="P60" s="208">
        <v>223.52499725971316</v>
      </c>
      <c r="Q60" s="208">
        <v>320.64084181441621</v>
      </c>
      <c r="R60" s="208">
        <v>222.55459753633571</v>
      </c>
      <c r="S60" s="208">
        <v>152.64773894740063</v>
      </c>
      <c r="T60" s="208">
        <v>220.06942995038744</v>
      </c>
      <c r="U60" s="208">
        <v>306.74987810137367</v>
      </c>
      <c r="V60" s="208">
        <v>209.22461164433832</v>
      </c>
      <c r="W60" s="208">
        <v>143.546614545696</v>
      </c>
      <c r="X60" s="39" t="s">
        <v>365</v>
      </c>
      <c r="Y60" s="244" t="s">
        <v>1135</v>
      </c>
    </row>
    <row r="61" spans="1:25" ht="49.5" x14ac:dyDescent="0.25">
      <c r="B61" s="38"/>
      <c r="C61" s="38"/>
      <c r="D61" s="75" t="s">
        <v>458</v>
      </c>
      <c r="E61" s="76" t="s">
        <v>369</v>
      </c>
      <c r="F61" s="291" t="s">
        <v>0</v>
      </c>
      <c r="G61" s="143">
        <v>508</v>
      </c>
      <c r="H61" s="143">
        <v>586</v>
      </c>
      <c r="I61" s="143">
        <v>528</v>
      </c>
      <c r="J61" s="143">
        <v>647</v>
      </c>
      <c r="K61" s="143">
        <v>517</v>
      </c>
      <c r="L61" s="144">
        <v>116</v>
      </c>
      <c r="M61" s="144">
        <v>113</v>
      </c>
      <c r="N61" s="144">
        <v>153</v>
      </c>
      <c r="O61" s="144">
        <v>132</v>
      </c>
      <c r="P61" s="208">
        <v>136.73581327816592</v>
      </c>
      <c r="Q61" s="208">
        <v>133.53993403636395</v>
      </c>
      <c r="R61" s="208">
        <v>131.12056438883619</v>
      </c>
      <c r="S61" s="208">
        <v>131.2174592854941</v>
      </c>
      <c r="T61" s="208">
        <v>132.46422131129879</v>
      </c>
      <c r="U61" s="208">
        <v>129.91642920704609</v>
      </c>
      <c r="V61" s="208">
        <v>123.51942264455381</v>
      </c>
      <c r="W61" s="208">
        <v>125.32184366150781</v>
      </c>
      <c r="X61" s="39" t="s">
        <v>365</v>
      </c>
      <c r="Y61" s="244" t="s">
        <v>1135</v>
      </c>
    </row>
    <row r="62" spans="1:25" x14ac:dyDescent="0.25">
      <c r="B62" s="38"/>
      <c r="C62" s="38"/>
      <c r="D62" s="75" t="s">
        <v>459</v>
      </c>
      <c r="E62" s="40" t="s">
        <v>370</v>
      </c>
      <c r="F62" s="291" t="s">
        <v>0</v>
      </c>
      <c r="G62" s="143">
        <v>113</v>
      </c>
      <c r="H62" s="143">
        <v>129</v>
      </c>
      <c r="I62" s="143">
        <v>122</v>
      </c>
      <c r="J62" s="143">
        <v>144</v>
      </c>
      <c r="K62" s="143">
        <v>126</v>
      </c>
      <c r="L62" s="143">
        <v>24</v>
      </c>
      <c r="M62" s="143">
        <v>26</v>
      </c>
      <c r="N62" s="143">
        <v>20</v>
      </c>
      <c r="O62" s="143">
        <v>16</v>
      </c>
      <c r="P62" s="208">
        <v>106.96210070078574</v>
      </c>
      <c r="Q62" s="208">
        <v>79.447035802968742</v>
      </c>
      <c r="R62" s="208">
        <v>105.88218310367493</v>
      </c>
      <c r="S62" s="208">
        <v>110.47937109210345</v>
      </c>
      <c r="T62" s="208">
        <v>106.86422582802338</v>
      </c>
      <c r="U62" s="208">
        <v>79.218638985076552</v>
      </c>
      <c r="V62" s="208">
        <v>105.48852297475324</v>
      </c>
      <c r="W62" s="208">
        <v>109.70273657827468</v>
      </c>
      <c r="X62" s="39" t="s">
        <v>365</v>
      </c>
      <c r="Y62" s="245" t="s">
        <v>383</v>
      </c>
    </row>
    <row r="63" spans="1:25" ht="45" x14ac:dyDescent="0.25">
      <c r="B63" s="38"/>
      <c r="C63" s="38"/>
      <c r="D63" s="75"/>
      <c r="E63" s="76" t="s">
        <v>460</v>
      </c>
      <c r="F63" s="291" t="s">
        <v>0</v>
      </c>
      <c r="G63" s="143">
        <v>4</v>
      </c>
      <c r="H63" s="143">
        <v>15</v>
      </c>
      <c r="I63" s="143">
        <v>19</v>
      </c>
      <c r="J63" s="143">
        <v>9</v>
      </c>
      <c r="K63" s="143">
        <v>3</v>
      </c>
      <c r="L63" s="144"/>
      <c r="M63" s="144"/>
      <c r="N63" s="144"/>
      <c r="O63" s="144"/>
      <c r="P63" s="280" t="s">
        <v>73</v>
      </c>
      <c r="Q63" s="280" t="s">
        <v>73</v>
      </c>
      <c r="R63" s="280" t="s">
        <v>73</v>
      </c>
      <c r="S63" s="280" t="s">
        <v>73</v>
      </c>
      <c r="T63" s="280" t="s">
        <v>73</v>
      </c>
      <c r="U63" s="280" t="s">
        <v>73</v>
      </c>
      <c r="V63" s="280" t="s">
        <v>73</v>
      </c>
      <c r="W63" s="280" t="s">
        <v>73</v>
      </c>
      <c r="X63" s="39" t="s">
        <v>365</v>
      </c>
      <c r="Y63" s="297" t="s">
        <v>1172</v>
      </c>
    </row>
    <row r="64" spans="1:25" ht="45" x14ac:dyDescent="0.25">
      <c r="B64" s="38"/>
      <c r="C64" s="38"/>
      <c r="D64" s="75"/>
      <c r="E64" s="76" t="s">
        <v>461</v>
      </c>
      <c r="F64" s="291" t="s">
        <v>0</v>
      </c>
      <c r="G64" s="143">
        <v>109</v>
      </c>
      <c r="H64" s="143">
        <v>114</v>
      </c>
      <c r="I64" s="143">
        <v>103</v>
      </c>
      <c r="J64" s="143">
        <v>135</v>
      </c>
      <c r="K64" s="143">
        <v>123</v>
      </c>
      <c r="L64" s="144">
        <v>24</v>
      </c>
      <c r="M64" s="144">
        <v>26</v>
      </c>
      <c r="N64" s="144">
        <v>20</v>
      </c>
      <c r="O64" s="144">
        <v>16</v>
      </c>
      <c r="P64" s="280" t="s">
        <v>73</v>
      </c>
      <c r="Q64" s="280" t="s">
        <v>73</v>
      </c>
      <c r="R64" s="280" t="s">
        <v>73</v>
      </c>
      <c r="S64" s="280" t="s">
        <v>73</v>
      </c>
      <c r="T64" s="280" t="s">
        <v>73</v>
      </c>
      <c r="U64" s="280" t="s">
        <v>73</v>
      </c>
      <c r="V64" s="280" t="s">
        <v>73</v>
      </c>
      <c r="W64" s="280" t="s">
        <v>73</v>
      </c>
      <c r="X64" s="39" t="s">
        <v>365</v>
      </c>
      <c r="Y64" s="296" t="s">
        <v>1172</v>
      </c>
    </row>
    <row r="65" spans="2:25" ht="49.5" x14ac:dyDescent="0.25">
      <c r="B65" s="38"/>
      <c r="C65" s="38" t="s">
        <v>462</v>
      </c>
      <c r="D65" s="75" t="s">
        <v>463</v>
      </c>
      <c r="E65" s="40" t="s">
        <v>464</v>
      </c>
      <c r="F65" s="298" t="s">
        <v>0</v>
      </c>
      <c r="G65" s="145">
        <v>319</v>
      </c>
      <c r="H65" s="145">
        <v>309</v>
      </c>
      <c r="I65" s="145">
        <v>425</v>
      </c>
      <c r="J65" s="145">
        <v>376</v>
      </c>
      <c r="K65" s="145">
        <v>457</v>
      </c>
      <c r="L65" s="146">
        <v>128</v>
      </c>
      <c r="M65" s="146">
        <v>160</v>
      </c>
      <c r="N65" s="146">
        <v>73</v>
      </c>
      <c r="O65" s="144">
        <v>44</v>
      </c>
      <c r="P65" s="208">
        <v>88.28566337361562</v>
      </c>
      <c r="Q65" s="208">
        <v>94.28753827976837</v>
      </c>
      <c r="R65" s="208">
        <v>91.835562422915814</v>
      </c>
      <c r="S65" s="208">
        <v>94.591172572432043</v>
      </c>
      <c r="T65" s="208">
        <v>88.28566337361562</v>
      </c>
      <c r="U65" s="208">
        <v>94.151323944143144</v>
      </c>
      <c r="V65" s="208">
        <v>91.754071399034459</v>
      </c>
      <c r="W65" s="208">
        <v>94.591172572432043</v>
      </c>
      <c r="X65" s="39" t="s">
        <v>365</v>
      </c>
      <c r="Y65" s="244" t="s">
        <v>1135</v>
      </c>
    </row>
    <row r="66" spans="2:25" ht="49.5" x14ac:dyDescent="0.25">
      <c r="B66" s="38"/>
      <c r="C66" s="38"/>
      <c r="D66" s="75" t="s">
        <v>465</v>
      </c>
      <c r="E66" s="40" t="s">
        <v>466</v>
      </c>
      <c r="F66" s="291" t="s">
        <v>0</v>
      </c>
      <c r="G66" s="143">
        <v>463</v>
      </c>
      <c r="H66" s="143">
        <v>594</v>
      </c>
      <c r="I66" s="143">
        <v>654</v>
      </c>
      <c r="J66" s="143">
        <v>713</v>
      </c>
      <c r="K66" s="147">
        <v>1116</v>
      </c>
      <c r="L66" s="144">
        <v>205</v>
      </c>
      <c r="M66" s="144">
        <v>143</v>
      </c>
      <c r="N66" s="144">
        <v>211</v>
      </c>
      <c r="O66" s="144">
        <v>250</v>
      </c>
      <c r="P66" s="208">
        <v>212.90275157266868</v>
      </c>
      <c r="Q66" s="208">
        <v>224.83475812586462</v>
      </c>
      <c r="R66" s="208">
        <v>179.65510315578857</v>
      </c>
      <c r="S66" s="208">
        <v>146.11582297327936</v>
      </c>
      <c r="T66" s="208">
        <v>132.63055422243855</v>
      </c>
      <c r="U66" s="208">
        <v>194.88743729129712</v>
      </c>
      <c r="V66" s="208">
        <v>148.80543224436138</v>
      </c>
      <c r="W66" s="208">
        <v>84.666128770245678</v>
      </c>
      <c r="X66" s="39" t="s">
        <v>365</v>
      </c>
      <c r="Y66" s="244" t="s">
        <v>1135</v>
      </c>
    </row>
    <row r="67" spans="2:25" ht="49.5" x14ac:dyDescent="0.25">
      <c r="B67" s="38"/>
      <c r="C67" s="38"/>
      <c r="D67" s="75" t="s">
        <v>467</v>
      </c>
      <c r="E67" s="76" t="s">
        <v>468</v>
      </c>
      <c r="F67" s="291" t="s">
        <v>0</v>
      </c>
      <c r="G67" s="143">
        <v>232</v>
      </c>
      <c r="H67" s="143">
        <v>195</v>
      </c>
      <c r="I67" s="143">
        <v>245</v>
      </c>
      <c r="J67" s="143">
        <v>508</v>
      </c>
      <c r="K67" s="147">
        <v>1245</v>
      </c>
      <c r="L67" s="144">
        <v>169</v>
      </c>
      <c r="M67" s="144">
        <v>176</v>
      </c>
      <c r="N67" s="144">
        <v>316</v>
      </c>
      <c r="O67" s="144">
        <v>167</v>
      </c>
      <c r="P67" s="208">
        <v>168.37089981160108</v>
      </c>
      <c r="Q67" s="208">
        <v>166.38012235930492</v>
      </c>
      <c r="R67" s="208">
        <v>132.48331597326958</v>
      </c>
      <c r="S67" s="208">
        <v>165.83519936812201</v>
      </c>
      <c r="T67" s="208">
        <v>168.37089981160108</v>
      </c>
      <c r="U67" s="208">
        <v>166.35792098114078</v>
      </c>
      <c r="V67" s="208">
        <v>132.45668748446772</v>
      </c>
      <c r="W67" s="208">
        <v>165.83460596474484</v>
      </c>
      <c r="X67" s="39" t="s">
        <v>365</v>
      </c>
      <c r="Y67" s="244" t="s">
        <v>1135</v>
      </c>
    </row>
    <row r="68" spans="2:25" ht="49.5" x14ac:dyDescent="0.25">
      <c r="B68" s="38"/>
      <c r="C68" s="38"/>
      <c r="D68" s="75" t="s">
        <v>469</v>
      </c>
      <c r="E68" s="76" t="s">
        <v>376</v>
      </c>
      <c r="F68" s="291" t="s">
        <v>0</v>
      </c>
      <c r="G68" s="143">
        <v>105</v>
      </c>
      <c r="H68" s="143">
        <v>127</v>
      </c>
      <c r="I68" s="143">
        <v>99</v>
      </c>
      <c r="J68" s="143">
        <v>105</v>
      </c>
      <c r="K68" s="143">
        <v>216</v>
      </c>
      <c r="L68" s="144">
        <v>27</v>
      </c>
      <c r="M68" s="144">
        <v>21</v>
      </c>
      <c r="N68" s="144">
        <v>26</v>
      </c>
      <c r="O68" s="144">
        <v>25</v>
      </c>
      <c r="P68" s="208">
        <v>31.359836844142652</v>
      </c>
      <c r="Q68" s="208">
        <v>31.264710092700216</v>
      </c>
      <c r="R68" s="208">
        <v>29.582840750709714</v>
      </c>
      <c r="S68" s="208">
        <v>31.234000347172497</v>
      </c>
      <c r="T68" s="208">
        <v>31.359753148465188</v>
      </c>
      <c r="U68" s="208">
        <v>31.264614032885031</v>
      </c>
      <c r="V68" s="208">
        <v>29.582826117416019</v>
      </c>
      <c r="W68" s="208">
        <v>31.234000347172497</v>
      </c>
      <c r="X68" s="39" t="s">
        <v>365</v>
      </c>
      <c r="Y68" s="244" t="s">
        <v>1135</v>
      </c>
    </row>
    <row r="69" spans="2:25" ht="49.5" x14ac:dyDescent="0.25">
      <c r="B69" s="38"/>
      <c r="C69" s="38"/>
      <c r="D69" s="75" t="s">
        <v>470</v>
      </c>
      <c r="E69" s="76" t="s">
        <v>471</v>
      </c>
      <c r="F69" s="291" t="s">
        <v>0</v>
      </c>
      <c r="G69" s="143">
        <v>51</v>
      </c>
      <c r="H69" s="143">
        <v>46</v>
      </c>
      <c r="I69" s="143">
        <v>45</v>
      </c>
      <c r="J69" s="143">
        <v>67</v>
      </c>
      <c r="K69" s="143">
        <v>78</v>
      </c>
      <c r="L69" s="144">
        <v>17</v>
      </c>
      <c r="M69" s="144">
        <v>11</v>
      </c>
      <c r="N69" s="144">
        <v>16</v>
      </c>
      <c r="O69" s="144">
        <v>18</v>
      </c>
      <c r="P69" s="208">
        <v>0</v>
      </c>
      <c r="Q69" s="208">
        <v>0</v>
      </c>
      <c r="R69" s="208">
        <v>0</v>
      </c>
      <c r="S69" s="208">
        <v>0</v>
      </c>
      <c r="T69" s="208">
        <v>0</v>
      </c>
      <c r="U69" s="208">
        <v>0</v>
      </c>
      <c r="V69" s="208">
        <v>0</v>
      </c>
      <c r="W69" s="208">
        <v>0</v>
      </c>
      <c r="X69" s="39" t="s">
        <v>365</v>
      </c>
      <c r="Y69" s="244" t="s">
        <v>1135</v>
      </c>
    </row>
    <row r="70" spans="2:25" ht="49.5" x14ac:dyDescent="0.25">
      <c r="B70" s="38"/>
      <c r="C70" s="38"/>
      <c r="D70" s="75" t="s">
        <v>472</v>
      </c>
      <c r="E70" s="76" t="s">
        <v>384</v>
      </c>
      <c r="F70" s="291" t="s">
        <v>0</v>
      </c>
      <c r="G70" s="143">
        <v>98</v>
      </c>
      <c r="H70" s="143">
        <v>126</v>
      </c>
      <c r="I70" s="143">
        <v>130</v>
      </c>
      <c r="J70" s="143">
        <v>207</v>
      </c>
      <c r="K70" s="143">
        <v>541</v>
      </c>
      <c r="L70" s="144">
        <v>57</v>
      </c>
      <c r="M70" s="144">
        <v>36</v>
      </c>
      <c r="N70" s="144">
        <v>31</v>
      </c>
      <c r="O70" s="144">
        <v>41</v>
      </c>
      <c r="P70" s="208">
        <v>41.099095948205502</v>
      </c>
      <c r="Q70" s="208">
        <v>40.903096857849079</v>
      </c>
      <c r="R70" s="208">
        <v>38.231193654663471</v>
      </c>
      <c r="S70" s="208">
        <v>40.90863086746279</v>
      </c>
      <c r="T70" s="208">
        <v>41.099095651108371</v>
      </c>
      <c r="U70" s="208">
        <v>40.887658533163062</v>
      </c>
      <c r="V70" s="208">
        <v>38.188261007259065</v>
      </c>
      <c r="W70" s="208">
        <v>40.907943036049559</v>
      </c>
      <c r="X70" s="39" t="s">
        <v>365</v>
      </c>
      <c r="Y70" s="244" t="s">
        <v>1135</v>
      </c>
    </row>
    <row r="71" spans="2:25" ht="49.5" x14ac:dyDescent="0.25">
      <c r="B71" s="38"/>
      <c r="C71" s="38"/>
      <c r="D71" s="75" t="s">
        <v>473</v>
      </c>
      <c r="E71" s="76" t="s">
        <v>474</v>
      </c>
      <c r="F71" s="291" t="s">
        <v>0</v>
      </c>
      <c r="G71" s="143">
        <v>42</v>
      </c>
      <c r="H71" s="143">
        <v>75</v>
      </c>
      <c r="I71" s="143">
        <v>79</v>
      </c>
      <c r="J71" s="143">
        <v>123</v>
      </c>
      <c r="K71" s="143">
        <v>121</v>
      </c>
      <c r="L71" s="144">
        <v>28</v>
      </c>
      <c r="M71" s="144">
        <v>14</v>
      </c>
      <c r="N71" s="144">
        <v>11</v>
      </c>
      <c r="O71" s="144">
        <v>43</v>
      </c>
      <c r="P71" s="208">
        <v>24.276819884390505</v>
      </c>
      <c r="Q71" s="208">
        <v>16.755149109412567</v>
      </c>
      <c r="R71" s="208">
        <v>15.160988293500829</v>
      </c>
      <c r="S71" s="208">
        <v>31.161496470392276</v>
      </c>
      <c r="T71" s="208">
        <v>24.276113429166323</v>
      </c>
      <c r="U71" s="208">
        <v>16.462207150523859</v>
      </c>
      <c r="V71" s="208">
        <v>15.104086759726261</v>
      </c>
      <c r="W71" s="208">
        <v>31.025942387123958</v>
      </c>
      <c r="X71" s="39" t="s">
        <v>365</v>
      </c>
      <c r="Y71" s="244" t="s">
        <v>1135</v>
      </c>
    </row>
    <row r="72" spans="2:25" ht="49.5" x14ac:dyDescent="0.25">
      <c r="B72" s="38"/>
      <c r="C72" s="38"/>
      <c r="D72" s="75" t="s">
        <v>475</v>
      </c>
      <c r="E72" s="76" t="s">
        <v>374</v>
      </c>
      <c r="F72" s="291" t="s">
        <v>0</v>
      </c>
      <c r="G72" s="143">
        <v>127</v>
      </c>
      <c r="H72" s="143">
        <v>143</v>
      </c>
      <c r="I72" s="143">
        <v>138</v>
      </c>
      <c r="J72" s="143">
        <v>354</v>
      </c>
      <c r="K72" s="143">
        <v>834</v>
      </c>
      <c r="L72" s="144">
        <v>98</v>
      </c>
      <c r="M72" s="144">
        <v>45</v>
      </c>
      <c r="N72" s="144">
        <v>29</v>
      </c>
      <c r="O72" s="144">
        <v>45</v>
      </c>
      <c r="P72" s="208">
        <v>75.29755251339121</v>
      </c>
      <c r="Q72" s="208">
        <v>74.53623252982193</v>
      </c>
      <c r="R72" s="208">
        <v>60.241413113699828</v>
      </c>
      <c r="S72" s="208">
        <v>74.156102235519512</v>
      </c>
      <c r="T72" s="208">
        <v>75.278845503649862</v>
      </c>
      <c r="U72" s="208">
        <v>74.505333515444249</v>
      </c>
      <c r="V72" s="208">
        <v>60.241413113699828</v>
      </c>
      <c r="W72" s="208">
        <v>74.109940190075264</v>
      </c>
      <c r="X72" s="39" t="s">
        <v>365</v>
      </c>
      <c r="Y72" s="244" t="s">
        <v>1135</v>
      </c>
    </row>
    <row r="73" spans="2:25" ht="49.5" x14ac:dyDescent="0.25">
      <c r="B73" s="38"/>
      <c r="C73" s="38"/>
      <c r="D73" s="77" t="s">
        <v>476</v>
      </c>
      <c r="E73" s="76" t="s">
        <v>477</v>
      </c>
      <c r="F73" s="291" t="s">
        <v>0</v>
      </c>
      <c r="G73" s="143">
        <v>1</v>
      </c>
      <c r="H73" s="143">
        <v>2</v>
      </c>
      <c r="I73" s="143">
        <v>1</v>
      </c>
      <c r="J73" s="143">
        <v>2</v>
      </c>
      <c r="K73" s="143">
        <v>4</v>
      </c>
      <c r="L73" s="144">
        <v>0</v>
      </c>
      <c r="M73" s="144">
        <v>0</v>
      </c>
      <c r="N73" s="144">
        <v>1</v>
      </c>
      <c r="O73" s="144">
        <v>1</v>
      </c>
      <c r="P73" s="208">
        <v>0.50009005993228972</v>
      </c>
      <c r="Q73" s="208">
        <v>0.49993989999157767</v>
      </c>
      <c r="R73" s="208">
        <v>0.49774241944655978</v>
      </c>
      <c r="S73" s="208">
        <v>0.49991811543857723</v>
      </c>
      <c r="T73" s="208">
        <v>0.50009005993228972</v>
      </c>
      <c r="U73" s="208">
        <v>0.49993989999157767</v>
      </c>
      <c r="V73" s="208">
        <v>0.49774241944655978</v>
      </c>
      <c r="W73" s="208">
        <v>0.49991811543857723</v>
      </c>
      <c r="X73" s="39" t="s">
        <v>365</v>
      </c>
      <c r="Y73" s="244" t="s">
        <v>1135</v>
      </c>
    </row>
    <row r="74" spans="2:25" ht="49.5" x14ac:dyDescent="0.25">
      <c r="B74" s="38"/>
      <c r="C74" s="38"/>
      <c r="D74" s="75" t="s">
        <v>478</v>
      </c>
      <c r="E74" s="76" t="s">
        <v>479</v>
      </c>
      <c r="F74" s="291" t="s">
        <v>1</v>
      </c>
      <c r="G74" s="143">
        <v>0</v>
      </c>
      <c r="H74" s="143">
        <v>0</v>
      </c>
      <c r="I74" s="143">
        <v>0</v>
      </c>
      <c r="J74" s="143">
        <v>0</v>
      </c>
      <c r="K74" s="143">
        <v>0</v>
      </c>
      <c r="L74" s="144">
        <v>0</v>
      </c>
      <c r="M74" s="144">
        <v>0</v>
      </c>
      <c r="N74" s="144">
        <v>0</v>
      </c>
      <c r="O74" s="144">
        <v>0</v>
      </c>
      <c r="P74" s="208">
        <v>0</v>
      </c>
      <c r="Q74" s="208">
        <v>0</v>
      </c>
      <c r="R74" s="208">
        <v>0</v>
      </c>
      <c r="S74" s="208">
        <v>0</v>
      </c>
      <c r="T74" s="208">
        <v>0</v>
      </c>
      <c r="U74" s="208">
        <v>0</v>
      </c>
      <c r="V74" s="208">
        <v>0</v>
      </c>
      <c r="W74" s="208">
        <v>0</v>
      </c>
      <c r="X74" s="39" t="s">
        <v>365</v>
      </c>
      <c r="Y74" s="244" t="s">
        <v>1135</v>
      </c>
    </row>
    <row r="75" spans="2:25" ht="49.5" x14ac:dyDescent="0.25">
      <c r="B75" s="38"/>
      <c r="C75" s="38"/>
      <c r="D75" s="75" t="s">
        <v>480</v>
      </c>
      <c r="E75" s="76" t="s">
        <v>481</v>
      </c>
      <c r="F75" s="291" t="s">
        <v>0</v>
      </c>
      <c r="G75" s="143">
        <v>17</v>
      </c>
      <c r="H75" s="143">
        <v>20</v>
      </c>
      <c r="I75" s="143">
        <v>18</v>
      </c>
      <c r="J75" s="143">
        <v>17</v>
      </c>
      <c r="K75" s="143">
        <v>20</v>
      </c>
      <c r="L75" s="144">
        <v>3</v>
      </c>
      <c r="M75" s="144">
        <v>3</v>
      </c>
      <c r="N75" s="144">
        <v>3</v>
      </c>
      <c r="O75" s="144">
        <v>4</v>
      </c>
      <c r="P75" s="208">
        <v>5.9347136255576363</v>
      </c>
      <c r="Q75" s="208">
        <v>3.8784691025656075</v>
      </c>
      <c r="R75" s="208">
        <v>1.6261715920872084</v>
      </c>
      <c r="S75" s="208">
        <v>5.8320935267360099</v>
      </c>
      <c r="T75" s="208">
        <v>5.9347136255576363</v>
      </c>
      <c r="U75" s="208">
        <v>3.8784691025656075</v>
      </c>
      <c r="V75" s="208">
        <v>1.6261715920872084</v>
      </c>
      <c r="W75" s="208">
        <v>5.8320935267360099</v>
      </c>
      <c r="X75" s="39" t="s">
        <v>365</v>
      </c>
      <c r="Y75" s="244" t="s">
        <v>1135</v>
      </c>
    </row>
    <row r="76" spans="2:25" ht="49.5" x14ac:dyDescent="0.25">
      <c r="B76" s="38"/>
      <c r="C76" s="38"/>
      <c r="D76" s="75" t="s">
        <v>482</v>
      </c>
      <c r="E76" s="76" t="s">
        <v>483</v>
      </c>
      <c r="F76" s="291" t="s">
        <v>1</v>
      </c>
      <c r="G76" s="143">
        <v>0</v>
      </c>
      <c r="H76" s="143">
        <v>0</v>
      </c>
      <c r="I76" s="143">
        <v>0</v>
      </c>
      <c r="J76" s="143">
        <v>0</v>
      </c>
      <c r="K76" s="143">
        <v>0</v>
      </c>
      <c r="L76" s="144">
        <v>0</v>
      </c>
      <c r="M76" s="144">
        <v>0</v>
      </c>
      <c r="N76" s="144">
        <v>0</v>
      </c>
      <c r="O76" s="144">
        <v>0</v>
      </c>
      <c r="P76" s="156">
        <v>0</v>
      </c>
      <c r="Q76" s="156">
        <v>0</v>
      </c>
      <c r="R76" s="156">
        <v>0</v>
      </c>
      <c r="S76" s="156">
        <v>0</v>
      </c>
      <c r="T76" s="156">
        <v>0</v>
      </c>
      <c r="U76" s="156">
        <v>0</v>
      </c>
      <c r="V76" s="156">
        <v>0</v>
      </c>
      <c r="W76" s="156">
        <v>0</v>
      </c>
      <c r="X76" s="39" t="s">
        <v>365</v>
      </c>
      <c r="Y76" s="244" t="s">
        <v>1135</v>
      </c>
    </row>
    <row r="77" spans="2:25" ht="49.5" x14ac:dyDescent="0.25">
      <c r="B77" s="38"/>
      <c r="C77" s="38"/>
      <c r="D77" s="75" t="s">
        <v>484</v>
      </c>
      <c r="E77" s="76" t="s">
        <v>485</v>
      </c>
      <c r="F77" s="291" t="s">
        <v>0</v>
      </c>
      <c r="G77" s="143">
        <v>386</v>
      </c>
      <c r="H77" s="143">
        <v>490</v>
      </c>
      <c r="I77" s="143">
        <v>406</v>
      </c>
      <c r="J77" s="143">
        <v>501</v>
      </c>
      <c r="K77" s="143">
        <v>500</v>
      </c>
      <c r="L77" s="144">
        <v>123</v>
      </c>
      <c r="M77" s="144">
        <v>111</v>
      </c>
      <c r="N77" s="144">
        <v>86</v>
      </c>
      <c r="O77" s="144">
        <v>97</v>
      </c>
      <c r="P77" s="156">
        <v>0</v>
      </c>
      <c r="Q77" s="156">
        <v>0</v>
      </c>
      <c r="R77" s="156">
        <v>0</v>
      </c>
      <c r="S77" s="156">
        <v>0</v>
      </c>
      <c r="T77" s="156">
        <v>0</v>
      </c>
      <c r="U77" s="156">
        <v>0</v>
      </c>
      <c r="V77" s="156">
        <v>0</v>
      </c>
      <c r="W77" s="156">
        <v>0</v>
      </c>
      <c r="X77" s="39" t="s">
        <v>365</v>
      </c>
      <c r="Y77" s="244" t="s">
        <v>1135</v>
      </c>
    </row>
    <row r="78" spans="2:25" ht="49.5" x14ac:dyDescent="0.25">
      <c r="B78" s="38"/>
      <c r="C78" s="38"/>
      <c r="D78" s="75" t="s">
        <v>486</v>
      </c>
      <c r="E78" s="76" t="s">
        <v>487</v>
      </c>
      <c r="F78" s="291" t="s">
        <v>0</v>
      </c>
      <c r="G78" s="147">
        <v>1889</v>
      </c>
      <c r="H78" s="147">
        <v>1649</v>
      </c>
      <c r="I78" s="147">
        <v>1978</v>
      </c>
      <c r="J78" s="147">
        <v>2594</v>
      </c>
      <c r="K78" s="147">
        <v>2489</v>
      </c>
      <c r="L78" s="144">
        <v>416</v>
      </c>
      <c r="M78" s="144">
        <v>559</v>
      </c>
      <c r="N78" s="148">
        <v>1894</v>
      </c>
      <c r="O78" s="144">
        <v>536</v>
      </c>
      <c r="P78" s="208">
        <v>673.65631473620988</v>
      </c>
      <c r="Q78" s="208">
        <v>762.34197605712416</v>
      </c>
      <c r="R78" s="208">
        <v>1153.6372529017626</v>
      </c>
      <c r="S78" s="208">
        <v>712.14755711501709</v>
      </c>
      <c r="T78" s="208">
        <v>670.99592233650003</v>
      </c>
      <c r="U78" s="208">
        <v>757.16556116721983</v>
      </c>
      <c r="V78" s="208">
        <v>1141.2963868430943</v>
      </c>
      <c r="W78" s="208">
        <v>709.12135349523726</v>
      </c>
      <c r="X78" s="39" t="s">
        <v>365</v>
      </c>
      <c r="Y78" s="244" t="s">
        <v>1135</v>
      </c>
    </row>
    <row r="79" spans="2:25" x14ac:dyDescent="0.25">
      <c r="B79" s="38"/>
      <c r="C79" s="38"/>
      <c r="D79" s="75" t="s">
        <v>488</v>
      </c>
      <c r="E79" s="76" t="s">
        <v>382</v>
      </c>
      <c r="F79" s="291" t="s">
        <v>0</v>
      </c>
      <c r="G79" s="143">
        <v>96</v>
      </c>
      <c r="H79" s="143">
        <v>147</v>
      </c>
      <c r="I79" s="143">
        <v>116</v>
      </c>
      <c r="J79" s="143">
        <v>173</v>
      </c>
      <c r="K79" s="143">
        <v>291</v>
      </c>
      <c r="L79" s="143">
        <v>37</v>
      </c>
      <c r="M79" s="143">
        <v>40</v>
      </c>
      <c r="N79" s="143">
        <v>51</v>
      </c>
      <c r="O79" s="143">
        <v>60</v>
      </c>
      <c r="P79" s="208">
        <v>59.827251441171768</v>
      </c>
      <c r="Q79" s="208">
        <v>58.848001321290276</v>
      </c>
      <c r="R79" s="208">
        <v>57.043708789664656</v>
      </c>
      <c r="S79" s="208">
        <v>59.070052340697458</v>
      </c>
      <c r="T79" s="208">
        <v>59.410852391642926</v>
      </c>
      <c r="U79" s="208">
        <v>58.121362334808033</v>
      </c>
      <c r="V79" s="208">
        <v>56.55308742939232</v>
      </c>
      <c r="W79" s="208">
        <v>58.927594015214567</v>
      </c>
      <c r="X79" s="39" t="s">
        <v>365</v>
      </c>
      <c r="Y79" s="245" t="s">
        <v>383</v>
      </c>
    </row>
    <row r="80" spans="2:25" ht="45" x14ac:dyDescent="0.25">
      <c r="B80" s="38"/>
      <c r="C80" s="38"/>
      <c r="D80" s="75"/>
      <c r="E80" s="76" t="s">
        <v>489</v>
      </c>
      <c r="F80" s="291" t="s">
        <v>0</v>
      </c>
      <c r="G80" s="143"/>
      <c r="H80" s="143"/>
      <c r="I80" s="143"/>
      <c r="J80" s="143"/>
      <c r="K80" s="143">
        <v>1</v>
      </c>
      <c r="L80" s="144"/>
      <c r="M80" s="144">
        <v>1</v>
      </c>
      <c r="N80" s="144"/>
      <c r="O80" s="144"/>
      <c r="P80" s="280" t="s">
        <v>73</v>
      </c>
      <c r="Q80" s="280" t="s">
        <v>73</v>
      </c>
      <c r="R80" s="280" t="s">
        <v>73</v>
      </c>
      <c r="S80" s="280" t="s">
        <v>73</v>
      </c>
      <c r="T80" s="280" t="s">
        <v>73</v>
      </c>
      <c r="U80" s="280" t="s">
        <v>73</v>
      </c>
      <c r="V80" s="280" t="s">
        <v>73</v>
      </c>
      <c r="W80" s="280" t="s">
        <v>73</v>
      </c>
      <c r="X80" s="39" t="s">
        <v>365</v>
      </c>
      <c r="Y80" s="297" t="s">
        <v>1172</v>
      </c>
    </row>
    <row r="81" spans="2:25" ht="45" x14ac:dyDescent="0.25">
      <c r="B81" s="38"/>
      <c r="C81" s="38"/>
      <c r="D81" s="75"/>
      <c r="E81" s="76" t="s">
        <v>385</v>
      </c>
      <c r="F81" s="291" t="s">
        <v>0</v>
      </c>
      <c r="G81" s="143">
        <v>91</v>
      </c>
      <c r="H81" s="143">
        <v>143</v>
      </c>
      <c r="I81" s="143">
        <v>109</v>
      </c>
      <c r="J81" s="143">
        <v>155</v>
      </c>
      <c r="K81" s="143">
        <v>128</v>
      </c>
      <c r="L81" s="144">
        <v>24</v>
      </c>
      <c r="M81" s="144">
        <v>27</v>
      </c>
      <c r="N81" s="144">
        <v>27</v>
      </c>
      <c r="O81" s="144">
        <v>40</v>
      </c>
      <c r="P81" s="280" t="s">
        <v>73</v>
      </c>
      <c r="Q81" s="280" t="s">
        <v>73</v>
      </c>
      <c r="R81" s="280" t="s">
        <v>73</v>
      </c>
      <c r="S81" s="280" t="s">
        <v>73</v>
      </c>
      <c r="T81" s="280" t="s">
        <v>73</v>
      </c>
      <c r="U81" s="280" t="s">
        <v>73</v>
      </c>
      <c r="V81" s="280" t="s">
        <v>73</v>
      </c>
      <c r="W81" s="280" t="s">
        <v>73</v>
      </c>
      <c r="X81" s="39" t="s">
        <v>365</v>
      </c>
      <c r="Y81" s="296" t="s">
        <v>1172</v>
      </c>
    </row>
    <row r="82" spans="2:25" ht="45" x14ac:dyDescent="0.25">
      <c r="B82" s="38"/>
      <c r="C82" s="38"/>
      <c r="D82" s="75"/>
      <c r="E82" s="76" t="s">
        <v>490</v>
      </c>
      <c r="F82" s="291" t="s">
        <v>0</v>
      </c>
      <c r="G82" s="143">
        <v>0</v>
      </c>
      <c r="H82" s="143">
        <v>0</v>
      </c>
      <c r="I82" s="143">
        <v>0</v>
      </c>
      <c r="J82" s="143">
        <v>0</v>
      </c>
      <c r="K82" s="143">
        <v>2</v>
      </c>
      <c r="L82" s="144">
        <v>0</v>
      </c>
      <c r="M82" s="144">
        <v>0</v>
      </c>
      <c r="N82" s="144">
        <v>0</v>
      </c>
      <c r="O82" s="144">
        <v>0</v>
      </c>
      <c r="P82" s="280" t="s">
        <v>73</v>
      </c>
      <c r="Q82" s="280" t="s">
        <v>73</v>
      </c>
      <c r="R82" s="280" t="s">
        <v>73</v>
      </c>
      <c r="S82" s="280" t="s">
        <v>73</v>
      </c>
      <c r="T82" s="280" t="s">
        <v>73</v>
      </c>
      <c r="U82" s="280" t="s">
        <v>73</v>
      </c>
      <c r="V82" s="280" t="s">
        <v>73</v>
      </c>
      <c r="W82" s="280" t="s">
        <v>73</v>
      </c>
      <c r="X82" s="39" t="s">
        <v>365</v>
      </c>
      <c r="Y82" s="296" t="s">
        <v>1172</v>
      </c>
    </row>
    <row r="83" spans="2:25" ht="45" x14ac:dyDescent="0.25">
      <c r="B83" s="38"/>
      <c r="C83" s="38"/>
      <c r="D83" s="75"/>
      <c r="E83" s="76" t="s">
        <v>389</v>
      </c>
      <c r="F83" s="291" t="s">
        <v>0</v>
      </c>
      <c r="G83" s="143">
        <v>5</v>
      </c>
      <c r="H83" s="143">
        <v>4</v>
      </c>
      <c r="I83" s="143">
        <v>7</v>
      </c>
      <c r="J83" s="143">
        <v>18</v>
      </c>
      <c r="K83" s="143">
        <v>160</v>
      </c>
      <c r="L83" s="144">
        <v>13</v>
      </c>
      <c r="M83" s="144">
        <v>12</v>
      </c>
      <c r="N83" s="144">
        <v>24</v>
      </c>
      <c r="O83" s="144">
        <v>20</v>
      </c>
      <c r="P83" s="280" t="s">
        <v>73</v>
      </c>
      <c r="Q83" s="280" t="s">
        <v>73</v>
      </c>
      <c r="R83" s="280" t="s">
        <v>73</v>
      </c>
      <c r="S83" s="280" t="s">
        <v>73</v>
      </c>
      <c r="T83" s="280" t="s">
        <v>73</v>
      </c>
      <c r="U83" s="280" t="s">
        <v>73</v>
      </c>
      <c r="V83" s="280" t="s">
        <v>73</v>
      </c>
      <c r="W83" s="280" t="s">
        <v>73</v>
      </c>
      <c r="X83" s="39" t="s">
        <v>365</v>
      </c>
      <c r="Y83" s="296" t="s">
        <v>1172</v>
      </c>
    </row>
    <row r="84" spans="2:25" ht="49.5" x14ac:dyDescent="0.25">
      <c r="B84" s="38"/>
      <c r="C84" s="38" t="s">
        <v>491</v>
      </c>
      <c r="D84" s="75" t="s">
        <v>492</v>
      </c>
      <c r="E84" s="75" t="s">
        <v>391</v>
      </c>
      <c r="F84" s="291" t="s">
        <v>0</v>
      </c>
      <c r="G84" s="143">
        <v>46</v>
      </c>
      <c r="H84" s="143">
        <v>78</v>
      </c>
      <c r="I84" s="143">
        <v>64</v>
      </c>
      <c r="J84" s="143">
        <v>41</v>
      </c>
      <c r="K84" s="143">
        <v>13</v>
      </c>
      <c r="L84" s="144">
        <v>6</v>
      </c>
      <c r="M84" s="144">
        <v>5</v>
      </c>
      <c r="N84" s="144">
        <v>8</v>
      </c>
      <c r="O84" s="144">
        <v>7</v>
      </c>
      <c r="P84" s="208">
        <v>6.9896306082860429</v>
      </c>
      <c r="Q84" s="208">
        <v>6.8815987655697581</v>
      </c>
      <c r="R84" s="208">
        <v>6.7336637035733427</v>
      </c>
      <c r="S84" s="208">
        <v>6.8577013657484072</v>
      </c>
      <c r="T84" s="208">
        <v>6.9896306082860429</v>
      </c>
      <c r="U84" s="208">
        <v>6.7277838241820485</v>
      </c>
      <c r="V84" s="208">
        <v>6.4898910144802837</v>
      </c>
      <c r="W84" s="208">
        <v>6.7572221321607495</v>
      </c>
      <c r="X84" s="39" t="s">
        <v>365</v>
      </c>
      <c r="Y84" s="244" t="s">
        <v>1135</v>
      </c>
    </row>
    <row r="85" spans="2:25" ht="49.5" x14ac:dyDescent="0.25">
      <c r="B85" s="38"/>
      <c r="C85" s="38" t="s">
        <v>493</v>
      </c>
      <c r="D85" s="137" t="s">
        <v>494</v>
      </c>
      <c r="E85" s="138" t="s">
        <v>393</v>
      </c>
      <c r="F85" s="291" t="s">
        <v>1</v>
      </c>
      <c r="G85" s="143">
        <v>0</v>
      </c>
      <c r="H85" s="143">
        <v>0</v>
      </c>
      <c r="I85" s="143">
        <v>0</v>
      </c>
      <c r="J85" s="143">
        <v>0</v>
      </c>
      <c r="K85" s="143">
        <v>0</v>
      </c>
      <c r="L85" s="143">
        <v>0</v>
      </c>
      <c r="M85" s="143">
        <v>0</v>
      </c>
      <c r="N85" s="143">
        <v>0</v>
      </c>
      <c r="O85" s="143">
        <v>0</v>
      </c>
      <c r="P85" s="143">
        <v>0</v>
      </c>
      <c r="Q85" s="143">
        <v>0</v>
      </c>
      <c r="R85" s="143">
        <v>0</v>
      </c>
      <c r="S85" s="143">
        <v>0</v>
      </c>
      <c r="T85" s="143">
        <v>0</v>
      </c>
      <c r="U85" s="143">
        <v>0</v>
      </c>
      <c r="V85" s="143">
        <v>0</v>
      </c>
      <c r="W85" s="143">
        <v>0</v>
      </c>
      <c r="X85" s="39" t="s">
        <v>365</v>
      </c>
      <c r="Y85" s="244" t="s">
        <v>1135</v>
      </c>
    </row>
    <row r="86" spans="2:25" ht="49.5" x14ac:dyDescent="0.25">
      <c r="B86" s="38"/>
      <c r="C86" s="38" t="s">
        <v>495</v>
      </c>
      <c r="D86" s="137" t="s">
        <v>496</v>
      </c>
      <c r="E86" s="137" t="s">
        <v>395</v>
      </c>
      <c r="F86" s="291" t="s">
        <v>0</v>
      </c>
      <c r="G86" s="143">
        <v>149</v>
      </c>
      <c r="H86" s="143">
        <v>117</v>
      </c>
      <c r="I86" s="143">
        <v>99</v>
      </c>
      <c r="J86" s="143">
        <v>94</v>
      </c>
      <c r="K86" s="143">
        <v>67</v>
      </c>
      <c r="L86" s="144">
        <v>32</v>
      </c>
      <c r="M86" s="144">
        <v>15</v>
      </c>
      <c r="N86" s="144">
        <v>18</v>
      </c>
      <c r="O86" s="144">
        <v>10</v>
      </c>
      <c r="P86" s="143">
        <v>0</v>
      </c>
      <c r="Q86" s="143">
        <v>0</v>
      </c>
      <c r="R86" s="143">
        <v>0</v>
      </c>
      <c r="S86" s="143">
        <v>0</v>
      </c>
      <c r="T86" s="143">
        <v>0</v>
      </c>
      <c r="U86" s="143">
        <v>0</v>
      </c>
      <c r="V86" s="143">
        <v>0</v>
      </c>
      <c r="W86" s="143">
        <v>0</v>
      </c>
      <c r="X86" s="39" t="s">
        <v>365</v>
      </c>
      <c r="Y86" s="244" t="s">
        <v>1135</v>
      </c>
    </row>
    <row r="87" spans="2:25" ht="49.5" x14ac:dyDescent="0.25">
      <c r="B87" s="38"/>
      <c r="C87" s="38" t="s">
        <v>497</v>
      </c>
      <c r="D87" s="75" t="s">
        <v>498</v>
      </c>
      <c r="E87" s="75" t="s">
        <v>397</v>
      </c>
      <c r="F87" s="291" t="s">
        <v>0</v>
      </c>
      <c r="G87" s="143">
        <v>78</v>
      </c>
      <c r="H87" s="143">
        <v>80</v>
      </c>
      <c r="I87" s="143">
        <v>78</v>
      </c>
      <c r="J87" s="143">
        <v>102</v>
      </c>
      <c r="K87" s="143">
        <v>103</v>
      </c>
      <c r="L87" s="144">
        <v>23</v>
      </c>
      <c r="M87" s="144">
        <v>21</v>
      </c>
      <c r="N87" s="144">
        <v>21</v>
      </c>
      <c r="O87" s="144">
        <v>15</v>
      </c>
      <c r="P87" s="208">
        <v>21.702451712577641</v>
      </c>
      <c r="Q87" s="208">
        <v>21.693840572928067</v>
      </c>
      <c r="R87" s="208">
        <v>21.681664578291084</v>
      </c>
      <c r="S87" s="208">
        <v>21.701064414445593</v>
      </c>
      <c r="T87" s="208">
        <v>21.702001955820322</v>
      </c>
      <c r="U87" s="208">
        <v>21.686209460990305</v>
      </c>
      <c r="V87" s="208">
        <v>21.679224774222988</v>
      </c>
      <c r="W87" s="208">
        <v>21.700613037549253</v>
      </c>
      <c r="X87" s="39" t="s">
        <v>365</v>
      </c>
      <c r="Y87" s="244" t="s">
        <v>1135</v>
      </c>
    </row>
    <row r="88" spans="2:25" x14ac:dyDescent="0.25">
      <c r="B88" s="38"/>
      <c r="C88" s="38" t="s">
        <v>499</v>
      </c>
      <c r="D88" s="137" t="s">
        <v>500</v>
      </c>
      <c r="E88" s="137" t="s">
        <v>399</v>
      </c>
      <c r="F88" s="291" t="s">
        <v>0</v>
      </c>
      <c r="G88" s="147">
        <v>2767</v>
      </c>
      <c r="H88" s="147">
        <v>2515</v>
      </c>
      <c r="I88" s="147">
        <v>2526</v>
      </c>
      <c r="J88" s="147">
        <v>3372</v>
      </c>
      <c r="K88" s="147">
        <v>3448</v>
      </c>
      <c r="L88" s="144">
        <v>501</v>
      </c>
      <c r="M88" s="144">
        <v>588</v>
      </c>
      <c r="N88" s="148">
        <v>992</v>
      </c>
      <c r="O88" s="144">
        <v>480</v>
      </c>
      <c r="P88" s="208">
        <v>574.44537701747095</v>
      </c>
      <c r="Q88" s="208">
        <v>650.71787164044781</v>
      </c>
      <c r="R88" s="208">
        <v>958.6046723211424</v>
      </c>
      <c r="S88" s="208">
        <v>615.37830036919354</v>
      </c>
      <c r="T88" s="208">
        <v>574.44537701747095</v>
      </c>
      <c r="U88" s="208">
        <v>650.71787164044781</v>
      </c>
      <c r="V88" s="208">
        <v>958.6046723211424</v>
      </c>
      <c r="W88" s="208">
        <v>615.37830036919354</v>
      </c>
      <c r="X88" s="39" t="s">
        <v>365</v>
      </c>
      <c r="Y88" s="245" t="s">
        <v>383</v>
      </c>
    </row>
    <row r="89" spans="2:25" ht="45" x14ac:dyDescent="0.25">
      <c r="B89" s="38"/>
      <c r="C89" s="38"/>
      <c r="D89" s="75"/>
      <c r="E89" s="76" t="s">
        <v>501</v>
      </c>
      <c r="F89" s="291" t="s">
        <v>0</v>
      </c>
      <c r="G89" s="143">
        <v>0</v>
      </c>
      <c r="H89" s="143">
        <v>0</v>
      </c>
      <c r="I89" s="143">
        <v>0</v>
      </c>
      <c r="J89" s="143">
        <v>0</v>
      </c>
      <c r="K89" s="143">
        <v>0</v>
      </c>
      <c r="L89" s="144">
        <v>0</v>
      </c>
      <c r="M89" s="144">
        <v>0</v>
      </c>
      <c r="N89" s="144">
        <v>1</v>
      </c>
      <c r="O89" s="144">
        <v>0</v>
      </c>
      <c r="P89" s="280" t="s">
        <v>73</v>
      </c>
      <c r="Q89" s="280" t="s">
        <v>73</v>
      </c>
      <c r="R89" s="280" t="s">
        <v>73</v>
      </c>
      <c r="S89" s="280" t="s">
        <v>73</v>
      </c>
      <c r="T89" s="280" t="s">
        <v>73</v>
      </c>
      <c r="U89" s="280" t="s">
        <v>73</v>
      </c>
      <c r="V89" s="280" t="s">
        <v>73</v>
      </c>
      <c r="W89" s="280" t="s">
        <v>73</v>
      </c>
      <c r="X89" s="39" t="s">
        <v>365</v>
      </c>
      <c r="Y89" s="297" t="s">
        <v>1172</v>
      </c>
    </row>
    <row r="90" spans="2:25" ht="45" x14ac:dyDescent="0.25">
      <c r="B90" s="38"/>
      <c r="C90" s="38"/>
      <c r="D90" s="75"/>
      <c r="E90" s="76" t="s">
        <v>502</v>
      </c>
      <c r="F90" s="291" t="s">
        <v>0</v>
      </c>
      <c r="G90" s="143">
        <v>42</v>
      </c>
      <c r="H90" s="143">
        <v>51</v>
      </c>
      <c r="I90" s="143">
        <v>57</v>
      </c>
      <c r="J90" s="143">
        <v>83</v>
      </c>
      <c r="K90" s="143">
        <v>48</v>
      </c>
      <c r="L90" s="144">
        <v>10</v>
      </c>
      <c r="M90" s="144">
        <v>7</v>
      </c>
      <c r="N90" s="144">
        <v>18</v>
      </c>
      <c r="O90" s="144">
        <v>13</v>
      </c>
      <c r="P90" s="280" t="s">
        <v>73</v>
      </c>
      <c r="Q90" s="280" t="s">
        <v>73</v>
      </c>
      <c r="R90" s="280" t="s">
        <v>73</v>
      </c>
      <c r="S90" s="280" t="s">
        <v>73</v>
      </c>
      <c r="T90" s="280" t="s">
        <v>73</v>
      </c>
      <c r="U90" s="280" t="s">
        <v>73</v>
      </c>
      <c r="V90" s="280" t="s">
        <v>73</v>
      </c>
      <c r="W90" s="280" t="s">
        <v>73</v>
      </c>
      <c r="X90" s="39" t="s">
        <v>365</v>
      </c>
      <c r="Y90" s="296" t="s">
        <v>1172</v>
      </c>
    </row>
    <row r="91" spans="2:25" ht="45" x14ac:dyDescent="0.25">
      <c r="B91" s="38"/>
      <c r="C91" s="38"/>
      <c r="D91" s="75"/>
      <c r="E91" s="76" t="s">
        <v>503</v>
      </c>
      <c r="F91" s="291" t="s">
        <v>0</v>
      </c>
      <c r="G91" s="143">
        <v>757</v>
      </c>
      <c r="H91" s="143">
        <v>264</v>
      </c>
      <c r="I91" s="143">
        <v>167</v>
      </c>
      <c r="J91" s="143">
        <v>225</v>
      </c>
      <c r="K91" s="143">
        <v>323</v>
      </c>
      <c r="L91" s="144">
        <v>20</v>
      </c>
      <c r="M91" s="144">
        <v>2</v>
      </c>
      <c r="N91" s="144">
        <v>15</v>
      </c>
      <c r="O91" s="144">
        <v>27</v>
      </c>
      <c r="P91" s="280" t="s">
        <v>73</v>
      </c>
      <c r="Q91" s="280" t="s">
        <v>73</v>
      </c>
      <c r="R91" s="280" t="s">
        <v>73</v>
      </c>
      <c r="S91" s="280" t="s">
        <v>73</v>
      </c>
      <c r="T91" s="280" t="s">
        <v>73</v>
      </c>
      <c r="U91" s="280" t="s">
        <v>73</v>
      </c>
      <c r="V91" s="280" t="s">
        <v>73</v>
      </c>
      <c r="W91" s="280" t="s">
        <v>73</v>
      </c>
      <c r="X91" s="39" t="s">
        <v>365</v>
      </c>
      <c r="Y91" s="296" t="s">
        <v>1172</v>
      </c>
    </row>
    <row r="92" spans="2:25" ht="45" x14ac:dyDescent="0.25">
      <c r="B92" s="38"/>
      <c r="C92" s="38"/>
      <c r="D92" s="75"/>
      <c r="E92" s="76" t="s">
        <v>504</v>
      </c>
      <c r="F92" s="291" t="s">
        <v>0</v>
      </c>
      <c r="G92" s="143">
        <v>5</v>
      </c>
      <c r="H92" s="143">
        <v>2</v>
      </c>
      <c r="I92" s="143">
        <v>26</v>
      </c>
      <c r="J92" s="143">
        <v>49</v>
      </c>
      <c r="K92" s="143">
        <v>96</v>
      </c>
      <c r="L92" s="144">
        <v>12</v>
      </c>
      <c r="M92" s="144">
        <v>14</v>
      </c>
      <c r="N92" s="144">
        <v>14</v>
      </c>
      <c r="O92" s="144">
        <v>4</v>
      </c>
      <c r="P92" s="280" t="s">
        <v>73</v>
      </c>
      <c r="Q92" s="280" t="s">
        <v>73</v>
      </c>
      <c r="R92" s="280" t="s">
        <v>73</v>
      </c>
      <c r="S92" s="280" t="s">
        <v>73</v>
      </c>
      <c r="T92" s="280" t="s">
        <v>73</v>
      </c>
      <c r="U92" s="280" t="s">
        <v>73</v>
      </c>
      <c r="V92" s="280" t="s">
        <v>73</v>
      </c>
      <c r="W92" s="280" t="s">
        <v>73</v>
      </c>
      <c r="X92" s="39" t="s">
        <v>365</v>
      </c>
      <c r="Y92" s="296" t="s">
        <v>1172</v>
      </c>
    </row>
    <row r="93" spans="2:25" ht="45" x14ac:dyDescent="0.25">
      <c r="B93" s="38"/>
      <c r="C93" s="38"/>
      <c r="D93" s="75"/>
      <c r="E93" s="76" t="s">
        <v>505</v>
      </c>
      <c r="F93" s="291" t="s">
        <v>0</v>
      </c>
      <c r="G93" s="143">
        <v>10</v>
      </c>
      <c r="H93" s="143">
        <v>18</v>
      </c>
      <c r="I93" s="143">
        <v>30</v>
      </c>
      <c r="J93" s="143">
        <v>61</v>
      </c>
      <c r="K93" s="143">
        <v>106</v>
      </c>
      <c r="L93" s="144">
        <v>16</v>
      </c>
      <c r="M93" s="144">
        <v>24</v>
      </c>
      <c r="N93" s="144">
        <v>22</v>
      </c>
      <c r="O93" s="144">
        <v>18</v>
      </c>
      <c r="P93" s="280" t="s">
        <v>73</v>
      </c>
      <c r="Q93" s="280" t="s">
        <v>73</v>
      </c>
      <c r="R93" s="280" t="s">
        <v>73</v>
      </c>
      <c r="S93" s="280" t="s">
        <v>73</v>
      </c>
      <c r="T93" s="280" t="s">
        <v>73</v>
      </c>
      <c r="U93" s="280" t="s">
        <v>73</v>
      </c>
      <c r="V93" s="280" t="s">
        <v>73</v>
      </c>
      <c r="W93" s="280" t="s">
        <v>73</v>
      </c>
      <c r="X93" s="39" t="s">
        <v>365</v>
      </c>
      <c r="Y93" s="296" t="s">
        <v>1172</v>
      </c>
    </row>
    <row r="94" spans="2:25" ht="45" x14ac:dyDescent="0.25">
      <c r="B94" s="38"/>
      <c r="C94" s="38"/>
      <c r="D94" s="75"/>
      <c r="E94" s="76" t="s">
        <v>506</v>
      </c>
      <c r="F94" s="291" t="s">
        <v>0</v>
      </c>
      <c r="G94" s="147">
        <v>1949</v>
      </c>
      <c r="H94" s="147">
        <v>2166</v>
      </c>
      <c r="I94" s="147">
        <v>2234</v>
      </c>
      <c r="J94" s="147">
        <v>2944</v>
      </c>
      <c r="K94" s="147">
        <v>2846</v>
      </c>
      <c r="L94" s="144">
        <v>442</v>
      </c>
      <c r="M94" s="144">
        <v>531</v>
      </c>
      <c r="N94" s="144">
        <v>909</v>
      </c>
      <c r="O94" s="144">
        <v>409</v>
      </c>
      <c r="P94" s="280" t="s">
        <v>73</v>
      </c>
      <c r="Q94" s="280" t="s">
        <v>73</v>
      </c>
      <c r="R94" s="280" t="s">
        <v>73</v>
      </c>
      <c r="S94" s="280" t="s">
        <v>73</v>
      </c>
      <c r="T94" s="280" t="s">
        <v>73</v>
      </c>
      <c r="U94" s="280" t="s">
        <v>73</v>
      </c>
      <c r="V94" s="280" t="s">
        <v>73</v>
      </c>
      <c r="W94" s="280" t="s">
        <v>73</v>
      </c>
      <c r="X94" s="39" t="s">
        <v>365</v>
      </c>
      <c r="Y94" s="296" t="s">
        <v>1172</v>
      </c>
    </row>
    <row r="95" spans="2:25" ht="45" x14ac:dyDescent="0.25">
      <c r="B95" s="38"/>
      <c r="C95" s="38"/>
      <c r="D95" s="75"/>
      <c r="E95" s="76" t="s">
        <v>507</v>
      </c>
      <c r="F95" s="291" t="s">
        <v>0</v>
      </c>
      <c r="G95" s="143">
        <v>4</v>
      </c>
      <c r="H95" s="143">
        <v>14</v>
      </c>
      <c r="I95" s="143">
        <v>12</v>
      </c>
      <c r="J95" s="143">
        <v>10</v>
      </c>
      <c r="K95" s="143">
        <v>29</v>
      </c>
      <c r="L95" s="144">
        <v>1</v>
      </c>
      <c r="M95" s="144">
        <v>10</v>
      </c>
      <c r="N95" s="144">
        <v>13</v>
      </c>
      <c r="O95" s="144">
        <v>9</v>
      </c>
      <c r="P95" s="280" t="s">
        <v>73</v>
      </c>
      <c r="Q95" s="280" t="s">
        <v>73</v>
      </c>
      <c r="R95" s="280" t="s">
        <v>73</v>
      </c>
      <c r="S95" s="280" t="s">
        <v>73</v>
      </c>
      <c r="T95" s="280" t="s">
        <v>73</v>
      </c>
      <c r="U95" s="280" t="s">
        <v>73</v>
      </c>
      <c r="V95" s="280" t="s">
        <v>73</v>
      </c>
      <c r="W95" s="280" t="s">
        <v>73</v>
      </c>
      <c r="X95" s="39" t="s">
        <v>365</v>
      </c>
      <c r="Y95" s="296" t="s">
        <v>1172</v>
      </c>
    </row>
    <row r="96" spans="2:25" ht="49.5" x14ac:dyDescent="0.25">
      <c r="B96" s="38"/>
      <c r="C96" s="38" t="s">
        <v>508</v>
      </c>
      <c r="D96" s="137" t="s">
        <v>509</v>
      </c>
      <c r="E96" s="137" t="s">
        <v>401</v>
      </c>
      <c r="F96" s="291" t="s">
        <v>0</v>
      </c>
      <c r="G96" s="147">
        <v>2142</v>
      </c>
      <c r="H96" s="147">
        <v>2141</v>
      </c>
      <c r="I96" s="147">
        <v>2408</v>
      </c>
      <c r="J96" s="147">
        <v>1741</v>
      </c>
      <c r="K96" s="147">
        <v>1883</v>
      </c>
      <c r="L96" s="144">
        <v>364</v>
      </c>
      <c r="M96" s="144">
        <v>466</v>
      </c>
      <c r="N96" s="144">
        <v>513</v>
      </c>
      <c r="O96" s="144">
        <v>558</v>
      </c>
      <c r="P96" s="208">
        <v>550.62099005241612</v>
      </c>
      <c r="Q96" s="208">
        <v>529.99535940071951</v>
      </c>
      <c r="R96" s="208">
        <v>525.43685132288772</v>
      </c>
      <c r="S96" s="208">
        <v>495.96889099636149</v>
      </c>
      <c r="T96" s="208">
        <v>550.62099005241612</v>
      </c>
      <c r="U96" s="208">
        <v>529.99535940071951</v>
      </c>
      <c r="V96" s="208">
        <v>525.43685132288772</v>
      </c>
      <c r="W96" s="208">
        <v>495.96889099636149</v>
      </c>
      <c r="X96" s="39" t="s">
        <v>365</v>
      </c>
      <c r="Y96" s="244" t="s">
        <v>1135</v>
      </c>
    </row>
    <row r="97" spans="1:25" ht="49.5" x14ac:dyDescent="0.25">
      <c r="A97" s="8" t="s">
        <v>361</v>
      </c>
      <c r="B97" s="38" t="s">
        <v>510</v>
      </c>
      <c r="C97" s="38" t="s">
        <v>511</v>
      </c>
      <c r="D97" s="136" t="s">
        <v>512</v>
      </c>
      <c r="E97" s="76" t="s">
        <v>404</v>
      </c>
      <c r="F97" s="291" t="s">
        <v>0</v>
      </c>
      <c r="G97" s="163">
        <v>12</v>
      </c>
      <c r="H97" s="163">
        <v>16</v>
      </c>
      <c r="I97" s="163">
        <v>13</v>
      </c>
      <c r="J97" s="163">
        <v>8</v>
      </c>
      <c r="K97" s="163">
        <v>7</v>
      </c>
      <c r="L97" s="143">
        <v>0</v>
      </c>
      <c r="M97" s="143">
        <v>0</v>
      </c>
      <c r="N97" s="164">
        <v>1</v>
      </c>
      <c r="O97" s="164">
        <v>4</v>
      </c>
      <c r="P97" s="208">
        <v>3.0039531387359601</v>
      </c>
      <c r="Q97" s="208">
        <v>2.4596867464070575</v>
      </c>
      <c r="R97" s="208">
        <v>2.5085692362772738</v>
      </c>
      <c r="S97" s="208">
        <v>2.4945378519098473</v>
      </c>
      <c r="T97" s="208">
        <v>3.0039531387359601</v>
      </c>
      <c r="U97" s="208">
        <v>2.4596867464070575</v>
      </c>
      <c r="V97" s="208">
        <v>2.5085692362772738</v>
      </c>
      <c r="W97" s="208">
        <v>2.4943672511799861</v>
      </c>
      <c r="X97" s="39" t="s">
        <v>365</v>
      </c>
      <c r="Y97" s="244" t="s">
        <v>1135</v>
      </c>
    </row>
    <row r="98" spans="1:25" ht="49.5" x14ac:dyDescent="0.25">
      <c r="B98" s="38"/>
      <c r="C98" s="38"/>
      <c r="D98" s="75" t="s">
        <v>513</v>
      </c>
      <c r="E98" s="76" t="s">
        <v>406</v>
      </c>
      <c r="F98" s="291" t="s">
        <v>0</v>
      </c>
      <c r="G98" s="163">
        <v>80</v>
      </c>
      <c r="H98" s="163">
        <v>75</v>
      </c>
      <c r="I98" s="163">
        <v>67</v>
      </c>
      <c r="J98" s="163">
        <v>67</v>
      </c>
      <c r="K98" s="163">
        <v>31</v>
      </c>
      <c r="L98" s="164">
        <v>7</v>
      </c>
      <c r="M98" s="164">
        <v>19</v>
      </c>
      <c r="N98" s="164">
        <v>4</v>
      </c>
      <c r="O98" s="164">
        <v>8</v>
      </c>
      <c r="P98" s="208">
        <v>8.1536513851593782</v>
      </c>
      <c r="Q98" s="208">
        <v>7.041919373323049</v>
      </c>
      <c r="R98" s="208">
        <v>7.7080122773677973</v>
      </c>
      <c r="S98" s="208">
        <v>7.6696935501085886</v>
      </c>
      <c r="T98" s="208">
        <v>8.0917880699795823</v>
      </c>
      <c r="U98" s="208">
        <v>6.3500533543352189</v>
      </c>
      <c r="V98" s="208">
        <v>7.5095628047331866</v>
      </c>
      <c r="W98" s="208">
        <v>7.6035584855943101</v>
      </c>
      <c r="X98" s="39" t="s">
        <v>365</v>
      </c>
      <c r="Y98" s="244" t="s">
        <v>1135</v>
      </c>
    </row>
    <row r="99" spans="1:25" ht="49.5" x14ac:dyDescent="0.25">
      <c r="B99" s="38"/>
      <c r="C99" s="38"/>
      <c r="D99" s="75" t="s">
        <v>514</v>
      </c>
      <c r="E99" s="76" t="s">
        <v>408</v>
      </c>
      <c r="F99" s="291" t="s">
        <v>0</v>
      </c>
      <c r="G99" s="163">
        <v>23</v>
      </c>
      <c r="H99" s="163">
        <v>39</v>
      </c>
      <c r="I99" s="163">
        <v>55</v>
      </c>
      <c r="J99" s="163">
        <v>36</v>
      </c>
      <c r="K99" s="163">
        <v>24</v>
      </c>
      <c r="L99" s="164">
        <v>2</v>
      </c>
      <c r="M99" s="164">
        <v>13</v>
      </c>
      <c r="N99" s="164">
        <v>5</v>
      </c>
      <c r="O99" s="164">
        <v>8</v>
      </c>
      <c r="P99" s="208">
        <v>7.6810935124434465</v>
      </c>
      <c r="Q99" s="208">
        <v>9.8690658311390003</v>
      </c>
      <c r="R99" s="208">
        <v>7.9104956009204495</v>
      </c>
      <c r="S99" s="208">
        <v>8.4537672164839357</v>
      </c>
      <c r="T99" s="208">
        <v>7.6810935124434465</v>
      </c>
      <c r="U99" s="208">
        <v>9.8690658311390003</v>
      </c>
      <c r="V99" s="208">
        <v>7.9104956009204495</v>
      </c>
      <c r="W99" s="208">
        <v>8.4537672164839357</v>
      </c>
      <c r="X99" s="39" t="s">
        <v>365</v>
      </c>
      <c r="Y99" s="244" t="s">
        <v>1135</v>
      </c>
    </row>
    <row r="100" spans="1:25" ht="49.5" x14ac:dyDescent="0.25">
      <c r="B100" s="38"/>
      <c r="C100" s="38"/>
      <c r="D100" s="75" t="s">
        <v>515</v>
      </c>
      <c r="E100" s="76" t="s">
        <v>410</v>
      </c>
      <c r="F100" s="291" t="s">
        <v>0</v>
      </c>
      <c r="G100" s="163">
        <v>36</v>
      </c>
      <c r="H100" s="163">
        <v>37</v>
      </c>
      <c r="I100" s="163">
        <v>40</v>
      </c>
      <c r="J100" s="163">
        <v>29</v>
      </c>
      <c r="K100" s="163">
        <v>18</v>
      </c>
      <c r="L100" s="164">
        <v>3</v>
      </c>
      <c r="M100" s="164">
        <v>5</v>
      </c>
      <c r="N100" s="164">
        <v>5</v>
      </c>
      <c r="O100" s="164">
        <v>3</v>
      </c>
      <c r="P100" s="208">
        <v>4.0790789728073928</v>
      </c>
      <c r="Q100" s="208">
        <v>3.9934097884435724</v>
      </c>
      <c r="R100" s="208">
        <v>4.0691921654385013</v>
      </c>
      <c r="S100" s="208">
        <v>4.0497379470485457</v>
      </c>
      <c r="T100" s="208">
        <v>4.0790789728073928</v>
      </c>
      <c r="U100" s="208">
        <v>3.9934097884435724</v>
      </c>
      <c r="V100" s="208">
        <v>4.0691921654385013</v>
      </c>
      <c r="W100" s="208">
        <v>4.0497379470485457</v>
      </c>
      <c r="X100" s="39" t="s">
        <v>365</v>
      </c>
      <c r="Y100" s="244" t="s">
        <v>1135</v>
      </c>
    </row>
    <row r="101" spans="1:25" x14ac:dyDescent="0.25">
      <c r="B101" s="38"/>
      <c r="C101" s="38"/>
      <c r="D101" s="75" t="s">
        <v>516</v>
      </c>
      <c r="E101" s="40" t="s">
        <v>412</v>
      </c>
      <c r="F101" s="291" t="s">
        <v>0</v>
      </c>
      <c r="G101" s="163">
        <v>11</v>
      </c>
      <c r="H101" s="163">
        <v>14</v>
      </c>
      <c r="I101" s="163">
        <v>7</v>
      </c>
      <c r="J101" s="163">
        <v>5</v>
      </c>
      <c r="K101" s="163">
        <v>7</v>
      </c>
      <c r="L101" s="143">
        <v>3</v>
      </c>
      <c r="M101" s="143">
        <v>3</v>
      </c>
      <c r="N101" s="143">
        <v>0</v>
      </c>
      <c r="O101" s="143">
        <v>1</v>
      </c>
      <c r="P101" s="208">
        <v>8.0994588206191711</v>
      </c>
      <c r="Q101" s="208">
        <v>7.3485323787553174</v>
      </c>
      <c r="R101" s="208">
        <v>8.0127829450830497</v>
      </c>
      <c r="S101" s="208">
        <v>7.8422512774774056</v>
      </c>
      <c r="T101" s="208">
        <v>8.0994588206191711</v>
      </c>
      <c r="U101" s="208">
        <v>7.3485323787553174</v>
      </c>
      <c r="V101" s="208">
        <v>8.0127829450830497</v>
      </c>
      <c r="W101" s="208">
        <v>7.8422512774774056</v>
      </c>
      <c r="X101" s="39" t="s">
        <v>365</v>
      </c>
      <c r="Y101" s="245" t="s">
        <v>383</v>
      </c>
    </row>
    <row r="102" spans="1:25" ht="45" x14ac:dyDescent="0.25">
      <c r="B102" s="38"/>
      <c r="C102" s="38"/>
      <c r="D102" s="75"/>
      <c r="E102" s="76" t="s">
        <v>517</v>
      </c>
      <c r="F102" s="291" t="s">
        <v>0</v>
      </c>
      <c r="G102" s="163"/>
      <c r="H102" s="163">
        <v>2</v>
      </c>
      <c r="I102" s="163">
        <v>2</v>
      </c>
      <c r="J102" s="163">
        <v>0</v>
      </c>
      <c r="K102" s="163">
        <v>3</v>
      </c>
      <c r="L102" s="164">
        <v>0</v>
      </c>
      <c r="M102" s="164">
        <v>2</v>
      </c>
      <c r="N102" s="164">
        <v>0</v>
      </c>
      <c r="O102" s="164">
        <v>0</v>
      </c>
      <c r="P102" s="156" t="s">
        <v>73</v>
      </c>
      <c r="Q102" s="156" t="s">
        <v>73</v>
      </c>
      <c r="R102" s="156" t="s">
        <v>73</v>
      </c>
      <c r="S102" s="156" t="s">
        <v>73</v>
      </c>
      <c r="T102" s="156" t="s">
        <v>73</v>
      </c>
      <c r="U102" s="156" t="s">
        <v>73</v>
      </c>
      <c r="V102" s="156" t="s">
        <v>73</v>
      </c>
      <c r="W102" s="156" t="s">
        <v>73</v>
      </c>
      <c r="X102" s="39" t="s">
        <v>365</v>
      </c>
      <c r="Y102" s="297" t="s">
        <v>1172</v>
      </c>
    </row>
    <row r="103" spans="1:25" ht="45" x14ac:dyDescent="0.25">
      <c r="B103" s="38"/>
      <c r="C103" s="38"/>
      <c r="D103" s="75"/>
      <c r="E103" s="76" t="s">
        <v>518</v>
      </c>
      <c r="F103" s="291" t="s">
        <v>0</v>
      </c>
      <c r="G103" s="163">
        <v>11</v>
      </c>
      <c r="H103" s="163">
        <v>12</v>
      </c>
      <c r="I103" s="163">
        <v>5</v>
      </c>
      <c r="J103" s="163">
        <v>5</v>
      </c>
      <c r="K103" s="163">
        <v>4</v>
      </c>
      <c r="L103" s="164">
        <v>3</v>
      </c>
      <c r="M103" s="164">
        <v>1</v>
      </c>
      <c r="N103" s="164">
        <v>0</v>
      </c>
      <c r="O103" s="164">
        <v>1</v>
      </c>
      <c r="P103" s="156" t="s">
        <v>73</v>
      </c>
      <c r="Q103" s="156" t="s">
        <v>73</v>
      </c>
      <c r="R103" s="156" t="s">
        <v>73</v>
      </c>
      <c r="S103" s="156" t="s">
        <v>73</v>
      </c>
      <c r="T103" s="156" t="s">
        <v>73</v>
      </c>
      <c r="U103" s="156" t="s">
        <v>73</v>
      </c>
      <c r="V103" s="156" t="s">
        <v>73</v>
      </c>
      <c r="W103" s="156" t="s">
        <v>73</v>
      </c>
      <c r="X103" s="39" t="s">
        <v>365</v>
      </c>
      <c r="Y103" s="296" t="s">
        <v>1172</v>
      </c>
    </row>
    <row r="104" spans="1:25" ht="16.5" customHeight="1" x14ac:dyDescent="0.25">
      <c r="B104" s="38"/>
      <c r="C104" s="38" t="s">
        <v>519</v>
      </c>
      <c r="D104" s="139" t="s">
        <v>520</v>
      </c>
      <c r="E104" s="140" t="s">
        <v>521</v>
      </c>
      <c r="F104" s="298" t="s">
        <v>0</v>
      </c>
      <c r="G104" s="145">
        <v>0</v>
      </c>
      <c r="H104" s="145">
        <v>0</v>
      </c>
      <c r="I104" s="145">
        <v>0</v>
      </c>
      <c r="J104" s="145">
        <v>0</v>
      </c>
      <c r="K104" s="145">
        <v>0</v>
      </c>
      <c r="L104" s="146">
        <v>0</v>
      </c>
      <c r="M104" s="146">
        <v>0</v>
      </c>
      <c r="N104" s="146">
        <v>1</v>
      </c>
      <c r="O104" s="164">
        <v>0</v>
      </c>
      <c r="P104" s="156">
        <v>0</v>
      </c>
      <c r="Q104" s="156">
        <v>0</v>
      </c>
      <c r="R104" s="156">
        <v>0</v>
      </c>
      <c r="S104" s="156">
        <v>0</v>
      </c>
      <c r="T104" s="156">
        <v>0</v>
      </c>
      <c r="U104" s="156">
        <v>0</v>
      </c>
      <c r="V104" s="156">
        <v>0</v>
      </c>
      <c r="W104" s="156">
        <v>0</v>
      </c>
      <c r="X104" s="39" t="s">
        <v>365</v>
      </c>
      <c r="Y104" s="244" t="s">
        <v>366</v>
      </c>
    </row>
    <row r="105" spans="1:25" ht="49.5" x14ac:dyDescent="0.25">
      <c r="B105" s="38"/>
      <c r="C105" s="38"/>
      <c r="D105" s="75" t="s">
        <v>522</v>
      </c>
      <c r="E105" s="40" t="s">
        <v>523</v>
      </c>
      <c r="F105" s="291" t="s">
        <v>0</v>
      </c>
      <c r="G105" s="163">
        <v>22</v>
      </c>
      <c r="H105" s="163">
        <v>15</v>
      </c>
      <c r="I105" s="163">
        <v>89</v>
      </c>
      <c r="J105" s="163">
        <v>44</v>
      </c>
      <c r="K105" s="163">
        <v>36</v>
      </c>
      <c r="L105" s="164">
        <v>5</v>
      </c>
      <c r="M105" s="164">
        <v>2</v>
      </c>
      <c r="N105" s="164">
        <v>13</v>
      </c>
      <c r="O105" s="164">
        <v>7</v>
      </c>
      <c r="P105" s="208">
        <v>10.119150058936794</v>
      </c>
      <c r="Q105" s="208">
        <v>9.2946460899316108</v>
      </c>
      <c r="R105" s="208">
        <v>9.7359886800955273</v>
      </c>
      <c r="S105" s="208">
        <v>9.6122669812314694</v>
      </c>
      <c r="T105" s="208">
        <v>10.119150058936794</v>
      </c>
      <c r="U105" s="208">
        <v>9.2946460899316108</v>
      </c>
      <c r="V105" s="208">
        <v>9.7359886800955273</v>
      </c>
      <c r="W105" s="208">
        <v>9.6122669812314694</v>
      </c>
      <c r="X105" s="39" t="s">
        <v>365</v>
      </c>
      <c r="Y105" s="244" t="s">
        <v>366</v>
      </c>
    </row>
    <row r="106" spans="1:25" ht="49.5" x14ac:dyDescent="0.25">
      <c r="B106" s="38"/>
      <c r="C106" s="38"/>
      <c r="D106" s="75" t="s">
        <v>524</v>
      </c>
      <c r="E106" s="76" t="s">
        <v>525</v>
      </c>
      <c r="F106" s="291" t="s">
        <v>0</v>
      </c>
      <c r="G106" s="163">
        <v>0</v>
      </c>
      <c r="H106" s="163">
        <v>0</v>
      </c>
      <c r="I106" s="163">
        <v>0</v>
      </c>
      <c r="J106" s="163">
        <v>1</v>
      </c>
      <c r="K106" s="163">
        <v>0</v>
      </c>
      <c r="L106" s="164">
        <v>0</v>
      </c>
      <c r="M106" s="164">
        <v>0</v>
      </c>
      <c r="N106" s="164">
        <v>0</v>
      </c>
      <c r="O106" s="164">
        <v>0</v>
      </c>
      <c r="P106" s="208">
        <v>0</v>
      </c>
      <c r="Q106" s="208">
        <v>0</v>
      </c>
      <c r="R106" s="208">
        <v>0</v>
      </c>
      <c r="S106" s="208">
        <v>0</v>
      </c>
      <c r="T106" s="208">
        <v>0</v>
      </c>
      <c r="U106" s="208">
        <v>0</v>
      </c>
      <c r="V106" s="208">
        <v>0</v>
      </c>
      <c r="W106" s="208">
        <v>0</v>
      </c>
      <c r="X106" s="39" t="s">
        <v>365</v>
      </c>
      <c r="Y106" s="244" t="s">
        <v>1135</v>
      </c>
    </row>
    <row r="107" spans="1:25" ht="49.5" x14ac:dyDescent="0.25">
      <c r="B107" s="38"/>
      <c r="C107" s="38"/>
      <c r="D107" s="75" t="s">
        <v>526</v>
      </c>
      <c r="E107" s="76" t="s">
        <v>423</v>
      </c>
      <c r="F107" s="291" t="s">
        <v>0</v>
      </c>
      <c r="G107" s="163">
        <v>2</v>
      </c>
      <c r="H107" s="163">
        <v>5</v>
      </c>
      <c r="I107" s="163">
        <v>2</v>
      </c>
      <c r="J107" s="163">
        <v>4</v>
      </c>
      <c r="K107" s="163">
        <v>1</v>
      </c>
      <c r="L107" s="164">
        <v>0</v>
      </c>
      <c r="M107" s="164">
        <v>0</v>
      </c>
      <c r="N107" s="164">
        <v>1</v>
      </c>
      <c r="O107" s="164">
        <v>1</v>
      </c>
      <c r="P107" s="208">
        <v>0.6687796075376331</v>
      </c>
      <c r="Q107" s="208">
        <v>0.66451444514850344</v>
      </c>
      <c r="R107" s="208">
        <v>0.66680784995493569</v>
      </c>
      <c r="S107" s="208">
        <v>0.66616687830363874</v>
      </c>
      <c r="T107" s="208">
        <v>0.6687796075376331</v>
      </c>
      <c r="U107" s="208">
        <v>0.66451444514850344</v>
      </c>
      <c r="V107" s="208">
        <v>0.66680784995493569</v>
      </c>
      <c r="W107" s="208">
        <v>0.66616687830363874</v>
      </c>
      <c r="X107" s="39" t="s">
        <v>365</v>
      </c>
      <c r="Y107" s="244" t="s">
        <v>1135</v>
      </c>
    </row>
    <row r="108" spans="1:25" ht="49.5" x14ac:dyDescent="0.25">
      <c r="B108" s="38"/>
      <c r="C108" s="38"/>
      <c r="D108" s="75" t="s">
        <v>527</v>
      </c>
      <c r="E108" s="76" t="s">
        <v>528</v>
      </c>
      <c r="F108" s="291" t="s">
        <v>0</v>
      </c>
      <c r="G108" s="163">
        <v>5</v>
      </c>
      <c r="H108" s="163">
        <v>3</v>
      </c>
      <c r="I108" s="163">
        <v>4</v>
      </c>
      <c r="J108" s="163">
        <v>5</v>
      </c>
      <c r="K108" s="163">
        <v>2</v>
      </c>
      <c r="L108" s="164">
        <v>3</v>
      </c>
      <c r="M108" s="164">
        <v>2</v>
      </c>
      <c r="N108" s="164">
        <v>0</v>
      </c>
      <c r="O108" s="164">
        <v>0</v>
      </c>
      <c r="P108" s="208">
        <v>0</v>
      </c>
      <c r="Q108" s="208">
        <v>0</v>
      </c>
      <c r="R108" s="208">
        <v>0</v>
      </c>
      <c r="S108" s="208">
        <v>0</v>
      </c>
      <c r="T108" s="208">
        <v>0</v>
      </c>
      <c r="U108" s="208">
        <v>0</v>
      </c>
      <c r="V108" s="208">
        <v>0</v>
      </c>
      <c r="W108" s="208">
        <v>0</v>
      </c>
      <c r="X108" s="39" t="s">
        <v>365</v>
      </c>
      <c r="Y108" s="244" t="s">
        <v>1135</v>
      </c>
    </row>
    <row r="109" spans="1:25" ht="49.5" x14ac:dyDescent="0.25">
      <c r="B109" s="38"/>
      <c r="C109" s="38"/>
      <c r="D109" s="75" t="s">
        <v>529</v>
      </c>
      <c r="E109" s="76" t="s">
        <v>430</v>
      </c>
      <c r="F109" s="291" t="s">
        <v>0</v>
      </c>
      <c r="G109" s="163">
        <v>12</v>
      </c>
      <c r="H109" s="163">
        <v>12</v>
      </c>
      <c r="I109" s="163">
        <v>17</v>
      </c>
      <c r="J109" s="163">
        <v>7</v>
      </c>
      <c r="K109" s="163">
        <v>14</v>
      </c>
      <c r="L109" s="164">
        <v>3</v>
      </c>
      <c r="M109" s="164">
        <v>0</v>
      </c>
      <c r="N109" s="164">
        <v>1</v>
      </c>
      <c r="O109" s="164">
        <v>3</v>
      </c>
      <c r="P109" s="208">
        <v>2.8868716311439151</v>
      </c>
      <c r="Q109" s="208">
        <v>2.8630214862746102</v>
      </c>
      <c r="R109" s="208">
        <v>2.8757981436823625</v>
      </c>
      <c r="S109" s="208">
        <v>2.8722183524255245</v>
      </c>
      <c r="T109" s="208">
        <v>2.8868716311439151</v>
      </c>
      <c r="U109" s="208">
        <v>2.8630214862746102</v>
      </c>
      <c r="V109" s="208">
        <v>2.8757981436823625</v>
      </c>
      <c r="W109" s="208">
        <v>2.8722183524255245</v>
      </c>
      <c r="X109" s="39" t="s">
        <v>365</v>
      </c>
      <c r="Y109" s="244" t="s">
        <v>1135</v>
      </c>
    </row>
    <row r="110" spans="1:25" ht="49.5" x14ac:dyDescent="0.25">
      <c r="B110" s="38"/>
      <c r="C110" s="38"/>
      <c r="D110" s="75" t="s">
        <v>530</v>
      </c>
      <c r="E110" s="76" t="s">
        <v>531</v>
      </c>
      <c r="F110" s="291" t="s">
        <v>0</v>
      </c>
      <c r="G110" s="163">
        <v>10</v>
      </c>
      <c r="H110" s="163">
        <v>13</v>
      </c>
      <c r="I110" s="163">
        <v>21</v>
      </c>
      <c r="J110" s="163">
        <v>4</v>
      </c>
      <c r="K110" s="163">
        <v>9</v>
      </c>
      <c r="L110" s="164">
        <v>2</v>
      </c>
      <c r="M110" s="164">
        <v>3</v>
      </c>
      <c r="N110" s="164">
        <v>1</v>
      </c>
      <c r="O110" s="164">
        <v>1</v>
      </c>
      <c r="P110" s="208">
        <v>2.2296710545033913</v>
      </c>
      <c r="Q110" s="208">
        <v>2.4196396419648862</v>
      </c>
      <c r="R110" s="208">
        <v>2.5192240016613692</v>
      </c>
      <c r="S110" s="208">
        <v>2.5579951317982257</v>
      </c>
      <c r="T110" s="208">
        <v>2.2296710545033913</v>
      </c>
      <c r="U110" s="208">
        <v>2.4196396419648862</v>
      </c>
      <c r="V110" s="208">
        <v>2.5192240016613692</v>
      </c>
      <c r="W110" s="208">
        <v>2.5579951317982257</v>
      </c>
      <c r="X110" s="39" t="s">
        <v>365</v>
      </c>
      <c r="Y110" s="244" t="s">
        <v>1135</v>
      </c>
    </row>
    <row r="111" spans="1:25" ht="49.5" x14ac:dyDescent="0.25">
      <c r="B111" s="38"/>
      <c r="C111" s="38"/>
      <c r="D111" s="75" t="s">
        <v>532</v>
      </c>
      <c r="E111" s="76" t="s">
        <v>419</v>
      </c>
      <c r="F111" s="291" t="s">
        <v>0</v>
      </c>
      <c r="G111" s="163">
        <v>11</v>
      </c>
      <c r="H111" s="163">
        <v>7</v>
      </c>
      <c r="I111" s="163">
        <v>7</v>
      </c>
      <c r="J111" s="163">
        <v>6</v>
      </c>
      <c r="K111" s="163">
        <v>8</v>
      </c>
      <c r="L111" s="164">
        <v>2</v>
      </c>
      <c r="M111" s="164">
        <v>1</v>
      </c>
      <c r="N111" s="164">
        <v>1</v>
      </c>
      <c r="O111" s="164">
        <v>0</v>
      </c>
      <c r="P111" s="208">
        <v>1.7964708748971352</v>
      </c>
      <c r="Q111" s="208">
        <v>1.7868045344185124</v>
      </c>
      <c r="R111" s="208">
        <v>1.7919890275531669</v>
      </c>
      <c r="S111" s="208">
        <v>1.7905375834861554</v>
      </c>
      <c r="T111" s="208">
        <v>1.7964708748971352</v>
      </c>
      <c r="U111" s="208">
        <v>1.7868045344185124</v>
      </c>
      <c r="V111" s="208">
        <v>1.7919890275531669</v>
      </c>
      <c r="W111" s="208">
        <v>1.7905375834861554</v>
      </c>
      <c r="X111" s="39" t="s">
        <v>365</v>
      </c>
      <c r="Y111" s="244" t="s">
        <v>1135</v>
      </c>
    </row>
    <row r="112" spans="1:25" ht="49.5" x14ac:dyDescent="0.25">
      <c r="B112" s="38"/>
      <c r="C112" s="38"/>
      <c r="D112" s="77" t="s">
        <v>533</v>
      </c>
      <c r="E112" s="76" t="s">
        <v>534</v>
      </c>
      <c r="F112" s="291" t="s">
        <v>0</v>
      </c>
      <c r="G112" s="163">
        <v>1</v>
      </c>
      <c r="H112" s="163">
        <v>0</v>
      </c>
      <c r="I112" s="163">
        <v>0</v>
      </c>
      <c r="J112" s="163">
        <v>0</v>
      </c>
      <c r="K112" s="163">
        <v>0</v>
      </c>
      <c r="L112" s="164">
        <v>0</v>
      </c>
      <c r="M112" s="164">
        <v>0</v>
      </c>
      <c r="N112" s="164">
        <v>0</v>
      </c>
      <c r="O112" s="164">
        <v>0</v>
      </c>
      <c r="P112" s="208">
        <v>0</v>
      </c>
      <c r="Q112" s="208">
        <v>0</v>
      </c>
      <c r="R112" s="208">
        <v>0</v>
      </c>
      <c r="S112" s="208">
        <v>0</v>
      </c>
      <c r="T112" s="208">
        <v>0</v>
      </c>
      <c r="U112" s="208">
        <v>0</v>
      </c>
      <c r="V112" s="208">
        <v>0</v>
      </c>
      <c r="W112" s="208">
        <v>0</v>
      </c>
      <c r="X112" s="39" t="s">
        <v>365</v>
      </c>
      <c r="Y112" s="244" t="s">
        <v>1135</v>
      </c>
    </row>
    <row r="113" spans="2:25" ht="49.5" x14ac:dyDescent="0.25">
      <c r="B113" s="38"/>
      <c r="C113" s="38"/>
      <c r="D113" s="75" t="s">
        <v>535</v>
      </c>
      <c r="E113" s="76" t="s">
        <v>536</v>
      </c>
      <c r="F113" s="291" t="s">
        <v>1</v>
      </c>
      <c r="G113" s="163">
        <v>0</v>
      </c>
      <c r="H113" s="163">
        <v>0</v>
      </c>
      <c r="I113" s="163">
        <v>0</v>
      </c>
      <c r="J113" s="163">
        <v>0</v>
      </c>
      <c r="K113" s="163">
        <v>0</v>
      </c>
      <c r="L113" s="164">
        <v>0</v>
      </c>
      <c r="M113" s="164">
        <v>0</v>
      </c>
      <c r="N113" s="164">
        <v>0</v>
      </c>
      <c r="O113" s="164">
        <v>0</v>
      </c>
      <c r="P113" s="208">
        <v>0</v>
      </c>
      <c r="Q113" s="208">
        <v>0</v>
      </c>
      <c r="R113" s="208">
        <v>0</v>
      </c>
      <c r="S113" s="208">
        <v>0</v>
      </c>
      <c r="T113" s="208">
        <v>0</v>
      </c>
      <c r="U113" s="208">
        <v>0</v>
      </c>
      <c r="V113" s="208">
        <v>0</v>
      </c>
      <c r="W113" s="208">
        <v>0</v>
      </c>
      <c r="X113" s="39" t="s">
        <v>365</v>
      </c>
      <c r="Y113" s="244" t="s">
        <v>1135</v>
      </c>
    </row>
    <row r="114" spans="2:25" ht="49.5" x14ac:dyDescent="0.25">
      <c r="B114" s="38"/>
      <c r="C114" s="38"/>
      <c r="D114" s="75" t="s">
        <v>537</v>
      </c>
      <c r="E114" s="76" t="s">
        <v>538</v>
      </c>
      <c r="F114" s="291" t="s">
        <v>0</v>
      </c>
      <c r="G114" s="163">
        <v>3</v>
      </c>
      <c r="H114" s="163">
        <v>8</v>
      </c>
      <c r="I114" s="163">
        <v>8</v>
      </c>
      <c r="J114" s="163">
        <v>1</v>
      </c>
      <c r="K114" s="163">
        <v>4</v>
      </c>
      <c r="L114" s="164">
        <v>0</v>
      </c>
      <c r="M114" s="164">
        <v>1</v>
      </c>
      <c r="N114" s="164">
        <v>2</v>
      </c>
      <c r="O114" s="164">
        <v>4</v>
      </c>
      <c r="P114" s="208">
        <v>1.29854738575311</v>
      </c>
      <c r="Q114" s="208">
        <v>1.2847136388298019</v>
      </c>
      <c r="R114" s="208">
        <v>1.2921288194055216</v>
      </c>
      <c r="S114" s="208">
        <v>1.2900520362157257</v>
      </c>
      <c r="T114" s="208">
        <v>1.29854738575311</v>
      </c>
      <c r="U114" s="208">
        <v>1.2847136388298019</v>
      </c>
      <c r="V114" s="208">
        <v>1.2921288194055216</v>
      </c>
      <c r="W114" s="208">
        <v>1.2900520362157257</v>
      </c>
      <c r="X114" s="39" t="s">
        <v>365</v>
      </c>
      <c r="Y114" s="244" t="s">
        <v>1135</v>
      </c>
    </row>
    <row r="115" spans="2:25" ht="49.5" x14ac:dyDescent="0.25">
      <c r="B115" s="38"/>
      <c r="C115" s="38"/>
      <c r="D115" s="75" t="s">
        <v>539</v>
      </c>
      <c r="E115" s="76" t="s">
        <v>540</v>
      </c>
      <c r="F115" s="291" t="s">
        <v>1</v>
      </c>
      <c r="G115" s="163">
        <v>0</v>
      </c>
      <c r="H115" s="163">
        <v>0</v>
      </c>
      <c r="I115" s="163">
        <v>0</v>
      </c>
      <c r="J115" s="163">
        <v>0</v>
      </c>
      <c r="K115" s="163">
        <v>0</v>
      </c>
      <c r="L115" s="164">
        <v>0</v>
      </c>
      <c r="M115" s="164">
        <v>0</v>
      </c>
      <c r="N115" s="164">
        <v>0</v>
      </c>
      <c r="O115" s="164">
        <v>0</v>
      </c>
      <c r="P115" s="208">
        <v>0</v>
      </c>
      <c r="Q115" s="208">
        <v>0</v>
      </c>
      <c r="R115" s="208">
        <v>0</v>
      </c>
      <c r="S115" s="208">
        <v>0</v>
      </c>
      <c r="T115" s="208">
        <v>0</v>
      </c>
      <c r="U115" s="208">
        <v>0</v>
      </c>
      <c r="V115" s="208">
        <v>0</v>
      </c>
      <c r="W115" s="208">
        <v>0</v>
      </c>
      <c r="X115" s="39" t="s">
        <v>365</v>
      </c>
      <c r="Y115" s="244" t="s">
        <v>1135</v>
      </c>
    </row>
    <row r="116" spans="2:25" ht="49.5" x14ac:dyDescent="0.25">
      <c r="B116" s="38"/>
      <c r="C116" s="38"/>
      <c r="D116" s="75" t="s">
        <v>541</v>
      </c>
      <c r="E116" s="76" t="s">
        <v>542</v>
      </c>
      <c r="F116" s="291" t="s">
        <v>0</v>
      </c>
      <c r="G116" s="163">
        <v>1</v>
      </c>
      <c r="H116" s="163">
        <v>1</v>
      </c>
      <c r="I116" s="163">
        <v>3</v>
      </c>
      <c r="J116" s="163">
        <v>1</v>
      </c>
      <c r="K116" s="163">
        <v>2</v>
      </c>
      <c r="L116" s="164">
        <v>0</v>
      </c>
      <c r="M116" s="164">
        <v>0</v>
      </c>
      <c r="N116" s="164">
        <v>0</v>
      </c>
      <c r="O116" s="164">
        <v>0</v>
      </c>
      <c r="P116" s="208">
        <v>0</v>
      </c>
      <c r="Q116" s="208">
        <v>0</v>
      </c>
      <c r="R116" s="208">
        <v>0</v>
      </c>
      <c r="S116" s="208">
        <v>0</v>
      </c>
      <c r="T116" s="208">
        <v>0</v>
      </c>
      <c r="U116" s="208">
        <v>0</v>
      </c>
      <c r="V116" s="208">
        <v>0</v>
      </c>
      <c r="W116" s="208">
        <v>0</v>
      </c>
      <c r="X116" s="39" t="s">
        <v>365</v>
      </c>
      <c r="Y116" s="244" t="s">
        <v>1135</v>
      </c>
    </row>
    <row r="117" spans="2:25" ht="49.5" x14ac:dyDescent="0.25">
      <c r="B117" s="38"/>
      <c r="C117" s="38"/>
      <c r="D117" s="75" t="s">
        <v>543</v>
      </c>
      <c r="E117" s="76" t="s">
        <v>544</v>
      </c>
      <c r="F117" s="291" t="s">
        <v>0</v>
      </c>
      <c r="G117" s="163">
        <v>0</v>
      </c>
      <c r="H117" s="163">
        <v>1</v>
      </c>
      <c r="I117" s="163">
        <v>0</v>
      </c>
      <c r="J117" s="163">
        <v>5</v>
      </c>
      <c r="K117" s="163">
        <v>0</v>
      </c>
      <c r="L117" s="164">
        <v>0</v>
      </c>
      <c r="M117" s="164">
        <v>0</v>
      </c>
      <c r="N117" s="164">
        <v>0</v>
      </c>
      <c r="O117" s="164">
        <v>0</v>
      </c>
      <c r="P117" s="208">
        <v>0</v>
      </c>
      <c r="Q117" s="208">
        <v>0</v>
      </c>
      <c r="R117" s="208">
        <v>0</v>
      </c>
      <c r="S117" s="208">
        <v>0</v>
      </c>
      <c r="T117" s="208">
        <v>0</v>
      </c>
      <c r="U117" s="208">
        <v>0</v>
      </c>
      <c r="V117" s="208">
        <v>0</v>
      </c>
      <c r="W117" s="208">
        <v>0</v>
      </c>
      <c r="X117" s="39" t="s">
        <v>365</v>
      </c>
      <c r="Y117" s="244" t="s">
        <v>1135</v>
      </c>
    </row>
    <row r="118" spans="2:25" x14ac:dyDescent="0.25">
      <c r="B118" s="38"/>
      <c r="C118" s="38"/>
      <c r="D118" s="75" t="s">
        <v>545</v>
      </c>
      <c r="E118" s="76" t="s">
        <v>429</v>
      </c>
      <c r="F118" s="291" t="s">
        <v>0</v>
      </c>
      <c r="G118" s="163">
        <v>14</v>
      </c>
      <c r="H118" s="163">
        <v>26</v>
      </c>
      <c r="I118" s="163">
        <v>10</v>
      </c>
      <c r="J118" s="163">
        <v>19</v>
      </c>
      <c r="K118" s="163">
        <v>41</v>
      </c>
      <c r="L118" s="143">
        <v>3</v>
      </c>
      <c r="M118" s="143">
        <v>8</v>
      </c>
      <c r="N118" s="143">
        <v>6</v>
      </c>
      <c r="O118" s="143">
        <v>8</v>
      </c>
      <c r="P118" s="208">
        <v>5.6609887459643247</v>
      </c>
      <c r="Q118" s="208">
        <v>5.5887010691676942</v>
      </c>
      <c r="R118" s="208">
        <v>5.623480036662527</v>
      </c>
      <c r="S118" s="208">
        <v>5.6165706710207122</v>
      </c>
      <c r="T118" s="208">
        <v>5.6609204736564127</v>
      </c>
      <c r="U118" s="208">
        <v>5.5887010691676942</v>
      </c>
      <c r="V118" s="208">
        <v>5.6215654883622737</v>
      </c>
      <c r="W118" s="208">
        <v>5.6165706710207122</v>
      </c>
      <c r="X118" s="39" t="s">
        <v>365</v>
      </c>
      <c r="Y118" s="245" t="s">
        <v>383</v>
      </c>
    </row>
    <row r="119" spans="2:25" ht="45" x14ac:dyDescent="0.25">
      <c r="B119" s="38"/>
      <c r="C119" s="38"/>
      <c r="D119" s="75"/>
      <c r="E119" s="76" t="s">
        <v>546</v>
      </c>
      <c r="F119" s="291" t="s">
        <v>0</v>
      </c>
      <c r="G119" s="163">
        <v>0</v>
      </c>
      <c r="H119" s="163">
        <v>0</v>
      </c>
      <c r="I119" s="163">
        <v>0</v>
      </c>
      <c r="J119" s="163">
        <v>0</v>
      </c>
      <c r="K119" s="163">
        <v>0</v>
      </c>
      <c r="L119" s="164">
        <v>0</v>
      </c>
      <c r="M119" s="164">
        <v>0</v>
      </c>
      <c r="N119" s="164">
        <v>0</v>
      </c>
      <c r="O119" s="164">
        <v>0</v>
      </c>
      <c r="P119" s="280" t="s">
        <v>73</v>
      </c>
      <c r="Q119" s="280" t="s">
        <v>73</v>
      </c>
      <c r="R119" s="280" t="s">
        <v>73</v>
      </c>
      <c r="S119" s="280" t="s">
        <v>73</v>
      </c>
      <c r="T119" s="280" t="s">
        <v>73</v>
      </c>
      <c r="U119" s="280" t="s">
        <v>73</v>
      </c>
      <c r="V119" s="280" t="s">
        <v>73</v>
      </c>
      <c r="W119" s="280" t="s">
        <v>73</v>
      </c>
      <c r="X119" s="39" t="s">
        <v>365</v>
      </c>
      <c r="Y119" s="297" t="s">
        <v>1172</v>
      </c>
    </row>
    <row r="120" spans="2:25" ht="45" x14ac:dyDescent="0.25">
      <c r="B120" s="38"/>
      <c r="C120" s="38"/>
      <c r="D120" s="75"/>
      <c r="E120" s="76" t="s">
        <v>431</v>
      </c>
      <c r="F120" s="291" t="s">
        <v>0</v>
      </c>
      <c r="G120" s="163">
        <v>6</v>
      </c>
      <c r="H120" s="163">
        <v>4</v>
      </c>
      <c r="I120" s="163">
        <v>0</v>
      </c>
      <c r="J120" s="163">
        <v>12</v>
      </c>
      <c r="K120" s="163">
        <v>5</v>
      </c>
      <c r="L120" s="164">
        <v>0</v>
      </c>
      <c r="M120" s="164">
        <v>0</v>
      </c>
      <c r="N120" s="164">
        <v>1</v>
      </c>
      <c r="O120" s="164">
        <v>0</v>
      </c>
      <c r="P120" s="280" t="s">
        <v>73</v>
      </c>
      <c r="Q120" s="280" t="s">
        <v>73</v>
      </c>
      <c r="R120" s="280" t="s">
        <v>73</v>
      </c>
      <c r="S120" s="280" t="s">
        <v>73</v>
      </c>
      <c r="T120" s="280" t="s">
        <v>73</v>
      </c>
      <c r="U120" s="280" t="s">
        <v>73</v>
      </c>
      <c r="V120" s="280" t="s">
        <v>73</v>
      </c>
      <c r="W120" s="280" t="s">
        <v>73</v>
      </c>
      <c r="X120" s="39" t="s">
        <v>365</v>
      </c>
      <c r="Y120" s="296" t="s">
        <v>1172</v>
      </c>
    </row>
    <row r="121" spans="2:25" ht="45" x14ac:dyDescent="0.25">
      <c r="B121" s="38"/>
      <c r="C121" s="38"/>
      <c r="D121" s="75"/>
      <c r="E121" s="76" t="s">
        <v>547</v>
      </c>
      <c r="F121" s="291" t="s">
        <v>0</v>
      </c>
      <c r="G121" s="163">
        <v>0</v>
      </c>
      <c r="H121" s="163">
        <v>2</v>
      </c>
      <c r="I121" s="163">
        <v>1</v>
      </c>
      <c r="J121" s="163">
        <v>2</v>
      </c>
      <c r="K121" s="163">
        <v>0</v>
      </c>
      <c r="L121" s="164">
        <v>1</v>
      </c>
      <c r="M121" s="164">
        <v>1</v>
      </c>
      <c r="N121" s="164">
        <v>2</v>
      </c>
      <c r="O121" s="164">
        <v>0</v>
      </c>
      <c r="P121" s="280" t="s">
        <v>73</v>
      </c>
      <c r="Q121" s="280" t="s">
        <v>73</v>
      </c>
      <c r="R121" s="280" t="s">
        <v>73</v>
      </c>
      <c r="S121" s="280" t="s">
        <v>73</v>
      </c>
      <c r="T121" s="280" t="s">
        <v>73</v>
      </c>
      <c r="U121" s="280" t="s">
        <v>73</v>
      </c>
      <c r="V121" s="280" t="s">
        <v>73</v>
      </c>
      <c r="W121" s="280" t="s">
        <v>73</v>
      </c>
      <c r="X121" s="39" t="s">
        <v>365</v>
      </c>
      <c r="Y121" s="296" t="s">
        <v>1172</v>
      </c>
    </row>
    <row r="122" spans="2:25" ht="45" x14ac:dyDescent="0.25">
      <c r="B122" s="38"/>
      <c r="C122" s="38"/>
      <c r="D122" s="75"/>
      <c r="E122" s="76" t="s">
        <v>548</v>
      </c>
      <c r="F122" s="291" t="s">
        <v>0</v>
      </c>
      <c r="G122" s="163">
        <v>8</v>
      </c>
      <c r="H122" s="163">
        <v>20</v>
      </c>
      <c r="I122" s="163">
        <v>9</v>
      </c>
      <c r="J122" s="163">
        <v>5</v>
      </c>
      <c r="K122" s="163">
        <v>36</v>
      </c>
      <c r="L122" s="164">
        <v>2</v>
      </c>
      <c r="M122" s="164">
        <v>7</v>
      </c>
      <c r="N122" s="164">
        <v>3</v>
      </c>
      <c r="O122" s="164">
        <v>8</v>
      </c>
      <c r="P122" s="280" t="s">
        <v>73</v>
      </c>
      <c r="Q122" s="280" t="s">
        <v>73</v>
      </c>
      <c r="R122" s="280" t="s">
        <v>73</v>
      </c>
      <c r="S122" s="280" t="s">
        <v>73</v>
      </c>
      <c r="T122" s="280" t="s">
        <v>73</v>
      </c>
      <c r="U122" s="280" t="s">
        <v>73</v>
      </c>
      <c r="V122" s="280" t="s">
        <v>73</v>
      </c>
      <c r="W122" s="280" t="s">
        <v>73</v>
      </c>
      <c r="X122" s="39" t="s">
        <v>365</v>
      </c>
      <c r="Y122" s="296" t="s">
        <v>1172</v>
      </c>
    </row>
    <row r="123" spans="2:25" ht="49.5" x14ac:dyDescent="0.25">
      <c r="B123" s="38"/>
      <c r="C123" s="38" t="s">
        <v>549</v>
      </c>
      <c r="D123" s="75" t="s">
        <v>550</v>
      </c>
      <c r="E123" s="75" t="s">
        <v>438</v>
      </c>
      <c r="F123" s="291" t="s">
        <v>0</v>
      </c>
      <c r="G123" s="163">
        <v>14</v>
      </c>
      <c r="H123" s="163">
        <v>17</v>
      </c>
      <c r="I123" s="163">
        <v>15</v>
      </c>
      <c r="J123" s="163">
        <v>19</v>
      </c>
      <c r="K123" s="163">
        <v>42</v>
      </c>
      <c r="L123" s="164">
        <v>9</v>
      </c>
      <c r="M123" s="164">
        <v>10</v>
      </c>
      <c r="N123" s="164">
        <v>1</v>
      </c>
      <c r="O123" s="164">
        <v>3</v>
      </c>
      <c r="P123" s="208">
        <v>5.4243451275385119</v>
      </c>
      <c r="Q123" s="208">
        <v>5.3518889805272369</v>
      </c>
      <c r="R123" s="208">
        <v>5.3986545270784312</v>
      </c>
      <c r="S123" s="208">
        <v>5.3881878119479989</v>
      </c>
      <c r="T123" s="208">
        <v>5.4243451275385119</v>
      </c>
      <c r="U123" s="208">
        <v>5.3518889805272369</v>
      </c>
      <c r="V123" s="208">
        <v>5.3986545270784312</v>
      </c>
      <c r="W123" s="208">
        <v>5.3881878119479989</v>
      </c>
      <c r="X123" s="39" t="s">
        <v>365</v>
      </c>
      <c r="Y123" s="244" t="s">
        <v>1135</v>
      </c>
    </row>
    <row r="124" spans="2:25" ht="49.5" x14ac:dyDescent="0.25">
      <c r="B124" s="38"/>
      <c r="C124" s="38" t="s">
        <v>551</v>
      </c>
      <c r="D124" s="75" t="s">
        <v>552</v>
      </c>
      <c r="E124" s="136" t="s">
        <v>441</v>
      </c>
      <c r="F124" s="291" t="s">
        <v>1</v>
      </c>
      <c r="G124" s="163">
        <v>0</v>
      </c>
      <c r="H124" s="163">
        <v>0</v>
      </c>
      <c r="I124" s="163">
        <v>0</v>
      </c>
      <c r="J124" s="163">
        <v>0</v>
      </c>
      <c r="K124" s="163">
        <v>0</v>
      </c>
      <c r="L124" s="164">
        <v>0</v>
      </c>
      <c r="M124" s="164">
        <v>0</v>
      </c>
      <c r="N124" s="164">
        <v>0</v>
      </c>
      <c r="O124" s="164">
        <v>0</v>
      </c>
      <c r="P124" s="208">
        <v>0</v>
      </c>
      <c r="Q124" s="208">
        <v>0</v>
      </c>
      <c r="R124" s="208">
        <v>0</v>
      </c>
      <c r="S124" s="208">
        <v>0</v>
      </c>
      <c r="T124" s="208">
        <v>0</v>
      </c>
      <c r="U124" s="208">
        <v>0</v>
      </c>
      <c r="V124" s="208">
        <v>0</v>
      </c>
      <c r="W124" s="208">
        <v>0</v>
      </c>
      <c r="X124" s="39" t="s">
        <v>365</v>
      </c>
      <c r="Y124" s="244" t="s">
        <v>1135</v>
      </c>
    </row>
    <row r="125" spans="2:25" ht="49.5" x14ac:dyDescent="0.25">
      <c r="B125" s="38"/>
      <c r="C125" s="38" t="s">
        <v>553</v>
      </c>
      <c r="D125" s="75" t="s">
        <v>554</v>
      </c>
      <c r="E125" s="75" t="s">
        <v>395</v>
      </c>
      <c r="F125" s="291" t="s">
        <v>0</v>
      </c>
      <c r="G125" s="163">
        <v>10</v>
      </c>
      <c r="H125" s="163">
        <v>15</v>
      </c>
      <c r="I125" s="163">
        <v>8</v>
      </c>
      <c r="J125" s="163">
        <v>9</v>
      </c>
      <c r="K125" s="163">
        <v>8</v>
      </c>
      <c r="L125" s="164">
        <v>0</v>
      </c>
      <c r="M125" s="164">
        <v>1</v>
      </c>
      <c r="N125" s="164">
        <v>1</v>
      </c>
      <c r="O125" s="164">
        <v>1</v>
      </c>
      <c r="P125" s="208">
        <v>0</v>
      </c>
      <c r="Q125" s="208">
        <v>0</v>
      </c>
      <c r="R125" s="208">
        <v>0</v>
      </c>
      <c r="S125" s="208">
        <v>0</v>
      </c>
      <c r="T125" s="208">
        <v>0</v>
      </c>
      <c r="U125" s="208">
        <v>0</v>
      </c>
      <c r="V125" s="208">
        <v>0</v>
      </c>
      <c r="W125" s="208">
        <v>0</v>
      </c>
      <c r="X125" s="39" t="s">
        <v>365</v>
      </c>
      <c r="Y125" s="244" t="s">
        <v>1135</v>
      </c>
    </row>
    <row r="126" spans="2:25" ht="49.5" x14ac:dyDescent="0.25">
      <c r="B126" s="38"/>
      <c r="C126" s="38" t="s">
        <v>555</v>
      </c>
      <c r="D126" s="75" t="s">
        <v>556</v>
      </c>
      <c r="E126" s="75" t="s">
        <v>446</v>
      </c>
      <c r="F126" s="291" t="s">
        <v>0</v>
      </c>
      <c r="G126" s="163">
        <v>4</v>
      </c>
      <c r="H126" s="163">
        <v>7</v>
      </c>
      <c r="I126" s="163">
        <v>2</v>
      </c>
      <c r="J126" s="163">
        <v>10</v>
      </c>
      <c r="K126" s="163">
        <v>2</v>
      </c>
      <c r="L126" s="164">
        <v>0</v>
      </c>
      <c r="M126" s="164">
        <v>0</v>
      </c>
      <c r="N126" s="164">
        <v>1</v>
      </c>
      <c r="O126" s="164">
        <v>1</v>
      </c>
      <c r="P126" s="208">
        <v>1.125772680550355</v>
      </c>
      <c r="Q126" s="208">
        <v>1.1184592827977689</v>
      </c>
      <c r="R126" s="208">
        <v>1.1231864910748777</v>
      </c>
      <c r="S126" s="208">
        <v>1.1221290370111996</v>
      </c>
      <c r="T126" s="208">
        <v>1.125772680550355</v>
      </c>
      <c r="U126" s="208">
        <v>1.1184592827977689</v>
      </c>
      <c r="V126" s="208">
        <v>1.1231864910748777</v>
      </c>
      <c r="W126" s="208">
        <v>1.1221290370111996</v>
      </c>
      <c r="X126" s="39" t="s">
        <v>365</v>
      </c>
      <c r="Y126" s="244" t="s">
        <v>1135</v>
      </c>
    </row>
    <row r="127" spans="2:25" x14ac:dyDescent="0.25">
      <c r="B127" s="38"/>
      <c r="C127" s="38" t="s">
        <v>557</v>
      </c>
      <c r="D127" s="75" t="s">
        <v>558</v>
      </c>
      <c r="E127" s="75" t="s">
        <v>449</v>
      </c>
      <c r="F127" s="291" t="s">
        <v>0</v>
      </c>
      <c r="G127" s="163">
        <v>258</v>
      </c>
      <c r="H127" s="163">
        <v>260</v>
      </c>
      <c r="I127" s="163">
        <v>268</v>
      </c>
      <c r="J127" s="163">
        <v>275</v>
      </c>
      <c r="K127" s="163">
        <v>214</v>
      </c>
      <c r="L127" s="143">
        <v>44</v>
      </c>
      <c r="M127" s="143">
        <v>68</v>
      </c>
      <c r="N127" s="143">
        <v>52</v>
      </c>
      <c r="O127" s="143">
        <v>56</v>
      </c>
      <c r="P127" s="208">
        <v>40.059214030382279</v>
      </c>
      <c r="Q127" s="208">
        <v>66.500618949587334</v>
      </c>
      <c r="R127" s="208">
        <v>46.86110280215361</v>
      </c>
      <c r="S127" s="208">
        <v>53.780417863280135</v>
      </c>
      <c r="T127" s="208">
        <v>40.059214030382279</v>
      </c>
      <c r="U127" s="208">
        <v>66.500618949587334</v>
      </c>
      <c r="V127" s="208">
        <v>46.86110280215361</v>
      </c>
      <c r="W127" s="208">
        <v>53.780417863280135</v>
      </c>
      <c r="X127" s="39" t="s">
        <v>365</v>
      </c>
      <c r="Y127" s="245" t="s">
        <v>383</v>
      </c>
    </row>
    <row r="128" spans="2:25" ht="45" x14ac:dyDescent="0.25">
      <c r="B128" s="38"/>
      <c r="C128" s="38"/>
      <c r="D128" s="75"/>
      <c r="E128" s="76" t="s">
        <v>559</v>
      </c>
      <c r="F128" s="291" t="s">
        <v>0</v>
      </c>
      <c r="G128" s="163">
        <v>0</v>
      </c>
      <c r="H128" s="163">
        <v>0</v>
      </c>
      <c r="I128" s="163">
        <v>0</v>
      </c>
      <c r="J128" s="163">
        <v>0</v>
      </c>
      <c r="K128" s="163">
        <v>0</v>
      </c>
      <c r="L128" s="164">
        <v>0</v>
      </c>
      <c r="M128" s="164">
        <v>0</v>
      </c>
      <c r="N128" s="164">
        <v>0</v>
      </c>
      <c r="O128" s="164">
        <v>0</v>
      </c>
      <c r="P128" s="156" t="s">
        <v>73</v>
      </c>
      <c r="Q128" s="156" t="s">
        <v>73</v>
      </c>
      <c r="R128" s="156" t="s">
        <v>73</v>
      </c>
      <c r="S128" s="156" t="s">
        <v>73</v>
      </c>
      <c r="T128" s="156" t="s">
        <v>73</v>
      </c>
      <c r="U128" s="156" t="s">
        <v>73</v>
      </c>
      <c r="V128" s="156" t="s">
        <v>73</v>
      </c>
      <c r="W128" s="156" t="s">
        <v>73</v>
      </c>
      <c r="X128" s="39" t="s">
        <v>365</v>
      </c>
      <c r="Y128" s="297" t="s">
        <v>1172</v>
      </c>
    </row>
    <row r="129" spans="1:25" ht="45" x14ac:dyDescent="0.25">
      <c r="B129" s="38"/>
      <c r="C129" s="38"/>
      <c r="D129" s="75"/>
      <c r="E129" s="76" t="s">
        <v>560</v>
      </c>
      <c r="F129" s="291" t="s">
        <v>0</v>
      </c>
      <c r="G129" s="163">
        <v>1</v>
      </c>
      <c r="H129" s="163">
        <v>1</v>
      </c>
      <c r="I129" s="163">
        <v>0</v>
      </c>
      <c r="J129" s="163">
        <v>2</v>
      </c>
      <c r="K129" s="163">
        <v>0</v>
      </c>
      <c r="L129" s="164">
        <v>0</v>
      </c>
      <c r="M129" s="164">
        <v>0</v>
      </c>
      <c r="N129" s="164">
        <v>0</v>
      </c>
      <c r="O129" s="164">
        <v>0</v>
      </c>
      <c r="P129" s="156" t="s">
        <v>73</v>
      </c>
      <c r="Q129" s="156" t="s">
        <v>73</v>
      </c>
      <c r="R129" s="156" t="s">
        <v>73</v>
      </c>
      <c r="S129" s="156" t="s">
        <v>73</v>
      </c>
      <c r="T129" s="156" t="s">
        <v>73</v>
      </c>
      <c r="U129" s="156" t="s">
        <v>73</v>
      </c>
      <c r="V129" s="156" t="s">
        <v>73</v>
      </c>
      <c r="W129" s="156" t="s">
        <v>73</v>
      </c>
      <c r="X129" s="39" t="s">
        <v>365</v>
      </c>
      <c r="Y129" s="296" t="s">
        <v>1172</v>
      </c>
    </row>
    <row r="130" spans="1:25" ht="45" x14ac:dyDescent="0.25">
      <c r="B130" s="38"/>
      <c r="C130" s="38"/>
      <c r="D130" s="75"/>
      <c r="E130" s="76" t="s">
        <v>561</v>
      </c>
      <c r="F130" s="291" t="s">
        <v>0</v>
      </c>
      <c r="G130" s="163">
        <v>64</v>
      </c>
      <c r="H130" s="163">
        <v>22</v>
      </c>
      <c r="I130" s="163">
        <v>28</v>
      </c>
      <c r="J130" s="163">
        <v>33</v>
      </c>
      <c r="K130" s="163">
        <v>21</v>
      </c>
      <c r="L130" s="164">
        <v>4</v>
      </c>
      <c r="M130" s="164">
        <v>1</v>
      </c>
      <c r="N130" s="164">
        <v>5</v>
      </c>
      <c r="O130" s="164">
        <v>2</v>
      </c>
      <c r="P130" s="156" t="s">
        <v>73</v>
      </c>
      <c r="Q130" s="156" t="s">
        <v>73</v>
      </c>
      <c r="R130" s="156" t="s">
        <v>73</v>
      </c>
      <c r="S130" s="156" t="s">
        <v>73</v>
      </c>
      <c r="T130" s="156" t="s">
        <v>73</v>
      </c>
      <c r="U130" s="156" t="s">
        <v>73</v>
      </c>
      <c r="V130" s="156" t="s">
        <v>73</v>
      </c>
      <c r="W130" s="156" t="s">
        <v>73</v>
      </c>
      <c r="X130" s="39" t="s">
        <v>365</v>
      </c>
      <c r="Y130" s="296" t="s">
        <v>1172</v>
      </c>
    </row>
    <row r="131" spans="1:25" ht="45" x14ac:dyDescent="0.25">
      <c r="B131" s="38"/>
      <c r="C131" s="38"/>
      <c r="D131" s="75"/>
      <c r="E131" s="76" t="s">
        <v>562</v>
      </c>
      <c r="F131" s="291" t="s">
        <v>0</v>
      </c>
      <c r="G131" s="163">
        <v>7</v>
      </c>
      <c r="H131" s="163">
        <v>2</v>
      </c>
      <c r="I131" s="163">
        <v>21</v>
      </c>
      <c r="J131" s="163">
        <v>38</v>
      </c>
      <c r="K131" s="163">
        <v>36</v>
      </c>
      <c r="L131" s="164">
        <v>5</v>
      </c>
      <c r="M131" s="164">
        <v>3</v>
      </c>
      <c r="N131" s="164">
        <v>7</v>
      </c>
      <c r="O131" s="164">
        <v>7</v>
      </c>
      <c r="P131" s="156" t="s">
        <v>73</v>
      </c>
      <c r="Q131" s="156" t="s">
        <v>73</v>
      </c>
      <c r="R131" s="156" t="s">
        <v>73</v>
      </c>
      <c r="S131" s="156" t="s">
        <v>73</v>
      </c>
      <c r="T131" s="156" t="s">
        <v>73</v>
      </c>
      <c r="U131" s="156" t="s">
        <v>73</v>
      </c>
      <c r="V131" s="156" t="s">
        <v>73</v>
      </c>
      <c r="W131" s="156" t="s">
        <v>73</v>
      </c>
      <c r="X131" s="39" t="s">
        <v>365</v>
      </c>
      <c r="Y131" s="296" t="s">
        <v>1172</v>
      </c>
    </row>
    <row r="132" spans="1:25" ht="45" x14ac:dyDescent="0.25">
      <c r="B132" s="38"/>
      <c r="C132" s="38"/>
      <c r="D132" s="75"/>
      <c r="E132" s="76" t="s">
        <v>563</v>
      </c>
      <c r="F132" s="291" t="s">
        <v>0</v>
      </c>
      <c r="G132" s="163">
        <v>179</v>
      </c>
      <c r="H132" s="163">
        <v>221</v>
      </c>
      <c r="I132" s="163">
        <v>208</v>
      </c>
      <c r="J132" s="163">
        <v>188</v>
      </c>
      <c r="K132" s="163">
        <v>146</v>
      </c>
      <c r="L132" s="164">
        <v>35</v>
      </c>
      <c r="M132" s="164">
        <v>63</v>
      </c>
      <c r="N132" s="164">
        <v>39</v>
      </c>
      <c r="O132" s="164">
        <v>47</v>
      </c>
      <c r="P132" s="156" t="s">
        <v>73</v>
      </c>
      <c r="Q132" s="156" t="s">
        <v>73</v>
      </c>
      <c r="R132" s="156" t="s">
        <v>73</v>
      </c>
      <c r="S132" s="156" t="s">
        <v>73</v>
      </c>
      <c r="T132" s="156" t="s">
        <v>73</v>
      </c>
      <c r="U132" s="156" t="s">
        <v>73</v>
      </c>
      <c r="V132" s="156" t="s">
        <v>73</v>
      </c>
      <c r="W132" s="156" t="s">
        <v>73</v>
      </c>
      <c r="X132" s="39" t="s">
        <v>365</v>
      </c>
      <c r="Y132" s="296" t="s">
        <v>1172</v>
      </c>
    </row>
    <row r="133" spans="1:25" ht="45" x14ac:dyDescent="0.25">
      <c r="B133" s="38"/>
      <c r="C133" s="38"/>
      <c r="D133" s="75"/>
      <c r="E133" s="76" t="s">
        <v>564</v>
      </c>
      <c r="F133" s="291" t="s">
        <v>0</v>
      </c>
      <c r="G133" s="163">
        <v>5</v>
      </c>
      <c r="H133" s="163">
        <v>4</v>
      </c>
      <c r="I133" s="163">
        <v>7</v>
      </c>
      <c r="J133" s="163">
        <v>14</v>
      </c>
      <c r="K133" s="163">
        <v>7</v>
      </c>
      <c r="L133" s="164">
        <v>0</v>
      </c>
      <c r="M133" s="164">
        <v>1</v>
      </c>
      <c r="N133" s="164">
        <v>1</v>
      </c>
      <c r="O133" s="164">
        <v>0</v>
      </c>
      <c r="P133" s="156" t="s">
        <v>73</v>
      </c>
      <c r="Q133" s="156" t="s">
        <v>73</v>
      </c>
      <c r="R133" s="156" t="s">
        <v>73</v>
      </c>
      <c r="S133" s="156" t="s">
        <v>73</v>
      </c>
      <c r="T133" s="156" t="s">
        <v>73</v>
      </c>
      <c r="U133" s="156" t="s">
        <v>73</v>
      </c>
      <c r="V133" s="156" t="s">
        <v>73</v>
      </c>
      <c r="W133" s="156" t="s">
        <v>73</v>
      </c>
      <c r="X133" s="39" t="s">
        <v>365</v>
      </c>
      <c r="Y133" s="296" t="s">
        <v>1172</v>
      </c>
    </row>
    <row r="134" spans="1:25" ht="45" x14ac:dyDescent="0.25">
      <c r="B134" s="38"/>
      <c r="C134" s="38"/>
      <c r="D134" s="75"/>
      <c r="E134" s="76" t="s">
        <v>548</v>
      </c>
      <c r="F134" s="291" t="s">
        <v>0</v>
      </c>
      <c r="G134" s="163">
        <v>2</v>
      </c>
      <c r="H134" s="163">
        <v>10</v>
      </c>
      <c r="I134" s="163">
        <v>4</v>
      </c>
      <c r="J134" s="163">
        <v>0</v>
      </c>
      <c r="K134" s="163">
        <v>4</v>
      </c>
      <c r="L134" s="164">
        <v>0</v>
      </c>
      <c r="M134" s="164">
        <v>0</v>
      </c>
      <c r="N134" s="164">
        <v>0</v>
      </c>
      <c r="O134" s="164">
        <v>0</v>
      </c>
      <c r="P134" s="156" t="s">
        <v>73</v>
      </c>
      <c r="Q134" s="156" t="s">
        <v>73</v>
      </c>
      <c r="R134" s="156" t="s">
        <v>73</v>
      </c>
      <c r="S134" s="156" t="s">
        <v>73</v>
      </c>
      <c r="T134" s="156" t="s">
        <v>73</v>
      </c>
      <c r="U134" s="156" t="s">
        <v>73</v>
      </c>
      <c r="V134" s="156" t="s">
        <v>73</v>
      </c>
      <c r="W134" s="156" t="s">
        <v>73</v>
      </c>
      <c r="X134" s="39" t="s">
        <v>365</v>
      </c>
      <c r="Y134" s="296" t="s">
        <v>1172</v>
      </c>
    </row>
    <row r="135" spans="1:25" ht="49.5" x14ac:dyDescent="0.25">
      <c r="B135" s="38"/>
      <c r="C135" s="38" t="s">
        <v>565</v>
      </c>
      <c r="D135" s="10" t="s">
        <v>566</v>
      </c>
      <c r="E135" s="10" t="s">
        <v>452</v>
      </c>
      <c r="F135" s="291" t="s">
        <v>0</v>
      </c>
      <c r="G135" s="163">
        <v>371</v>
      </c>
      <c r="H135" s="163">
        <v>326</v>
      </c>
      <c r="I135" s="163">
        <v>306</v>
      </c>
      <c r="J135" s="163">
        <v>160</v>
      </c>
      <c r="K135" s="163">
        <v>266</v>
      </c>
      <c r="L135" s="164">
        <v>38</v>
      </c>
      <c r="M135" s="164">
        <v>60</v>
      </c>
      <c r="N135" s="164">
        <v>39</v>
      </c>
      <c r="O135" s="164">
        <v>54</v>
      </c>
      <c r="P135" s="208">
        <v>54.501777300964413</v>
      </c>
      <c r="Q135" s="208">
        <v>49.768449340792607</v>
      </c>
      <c r="R135" s="208">
        <v>52.822998687743663</v>
      </c>
      <c r="S135" s="208">
        <v>52.139312616848102</v>
      </c>
      <c r="T135" s="208">
        <v>54.501777300964413</v>
      </c>
      <c r="U135" s="208">
        <v>49.768449340792607</v>
      </c>
      <c r="V135" s="208">
        <v>52.822998687743663</v>
      </c>
      <c r="W135" s="208">
        <v>52.139312616848102</v>
      </c>
      <c r="X135" s="39" t="s">
        <v>365</v>
      </c>
      <c r="Y135" s="244" t="s">
        <v>1135</v>
      </c>
    </row>
    <row r="136" spans="1:25" ht="49.5" x14ac:dyDescent="0.25">
      <c r="A136" s="8" t="s">
        <v>361</v>
      </c>
      <c r="B136" s="38" t="s">
        <v>567</v>
      </c>
      <c r="C136" s="38" t="s">
        <v>568</v>
      </c>
      <c r="D136" s="38" t="s">
        <v>569</v>
      </c>
      <c r="E136" s="12" t="s">
        <v>364</v>
      </c>
      <c r="F136" s="291" t="s">
        <v>0</v>
      </c>
      <c r="G136" s="143">
        <v>13</v>
      </c>
      <c r="H136" s="143">
        <v>12</v>
      </c>
      <c r="I136" s="143">
        <v>16</v>
      </c>
      <c r="J136" s="143">
        <v>15</v>
      </c>
      <c r="K136" s="143">
        <v>13</v>
      </c>
      <c r="L136" s="274">
        <v>0</v>
      </c>
      <c r="M136" s="274">
        <v>2</v>
      </c>
      <c r="N136" s="274">
        <v>3</v>
      </c>
      <c r="O136" s="274">
        <v>2</v>
      </c>
      <c r="P136" s="208">
        <v>1.8736523642119478</v>
      </c>
      <c r="Q136" s="208">
        <v>3.2090596358479195</v>
      </c>
      <c r="R136" s="208">
        <v>3.3712478827130519</v>
      </c>
      <c r="S136" s="208">
        <v>2.147247394062227</v>
      </c>
      <c r="T136" s="208">
        <v>1.8190563239125359</v>
      </c>
      <c r="U136" s="208">
        <v>2.9539246911775487</v>
      </c>
      <c r="V136" s="208">
        <v>3.0631971582061013</v>
      </c>
      <c r="W136" s="208">
        <v>2.1225648373040649</v>
      </c>
      <c r="X136" s="39" t="s">
        <v>570</v>
      </c>
      <c r="Y136" s="244" t="s">
        <v>1135</v>
      </c>
    </row>
    <row r="137" spans="1:25" ht="49.5" x14ac:dyDescent="0.25">
      <c r="B137" s="38"/>
      <c r="C137" s="38"/>
      <c r="D137" s="10" t="s">
        <v>571</v>
      </c>
      <c r="E137" s="12" t="s">
        <v>367</v>
      </c>
      <c r="F137" s="291" t="s">
        <v>0</v>
      </c>
      <c r="G137" s="143">
        <v>9</v>
      </c>
      <c r="H137" s="143">
        <v>8</v>
      </c>
      <c r="I137" s="143">
        <v>6</v>
      </c>
      <c r="J137" s="143">
        <v>12</v>
      </c>
      <c r="K137" s="143">
        <v>18</v>
      </c>
      <c r="L137" s="251">
        <v>0</v>
      </c>
      <c r="M137" s="251">
        <v>8</v>
      </c>
      <c r="N137" s="251">
        <v>3</v>
      </c>
      <c r="O137" s="251">
        <v>4</v>
      </c>
      <c r="P137" s="208">
        <v>2.9578306852785343</v>
      </c>
      <c r="Q137" s="208">
        <v>6.6984170156638561</v>
      </c>
      <c r="R137" s="208">
        <v>5.5929211185753358</v>
      </c>
      <c r="S137" s="208">
        <v>4.5894346436867126</v>
      </c>
      <c r="T137" s="208">
        <v>2.8525615062197351</v>
      </c>
      <c r="U137" s="208">
        <v>6.5831217953414596</v>
      </c>
      <c r="V137" s="208">
        <v>5.3838626784917523</v>
      </c>
      <c r="W137" s="208">
        <v>4.4904653307672264</v>
      </c>
      <c r="X137" s="39" t="s">
        <v>570</v>
      </c>
      <c r="Y137" s="244" t="s">
        <v>1135</v>
      </c>
    </row>
    <row r="138" spans="1:25" ht="49.5" x14ac:dyDescent="0.25">
      <c r="B138" s="38"/>
      <c r="C138" s="38"/>
      <c r="D138" s="10" t="s">
        <v>572</v>
      </c>
      <c r="E138" s="12" t="s">
        <v>368</v>
      </c>
      <c r="F138" s="291" t="s">
        <v>0</v>
      </c>
      <c r="G138" s="143">
        <v>12</v>
      </c>
      <c r="H138" s="143">
        <v>10</v>
      </c>
      <c r="I138" s="143">
        <v>18</v>
      </c>
      <c r="J138" s="143">
        <v>30</v>
      </c>
      <c r="K138" s="143">
        <v>15</v>
      </c>
      <c r="L138" s="251">
        <v>0</v>
      </c>
      <c r="M138" s="251">
        <v>7</v>
      </c>
      <c r="N138" s="251">
        <v>1</v>
      </c>
      <c r="O138" s="251">
        <v>2</v>
      </c>
      <c r="P138" s="208">
        <v>0.45146634305012029</v>
      </c>
      <c r="Q138" s="208">
        <v>9.4637313477105209</v>
      </c>
      <c r="R138" s="208">
        <v>6.3195933605723864</v>
      </c>
      <c r="S138" s="208">
        <v>2.7153287279355474</v>
      </c>
      <c r="T138" s="208">
        <v>0.40132510035131896</v>
      </c>
      <c r="U138" s="208">
        <v>9.1855984213834017</v>
      </c>
      <c r="V138" s="208">
        <v>6.1391584653270002</v>
      </c>
      <c r="W138" s="208">
        <v>2.5835344888119081</v>
      </c>
      <c r="X138" s="39" t="s">
        <v>570</v>
      </c>
      <c r="Y138" s="244" t="s">
        <v>1135</v>
      </c>
    </row>
    <row r="139" spans="1:25" ht="49.5" x14ac:dyDescent="0.25">
      <c r="B139" s="38"/>
      <c r="C139" s="38"/>
      <c r="D139" s="10" t="s">
        <v>573</v>
      </c>
      <c r="E139" s="12" t="s">
        <v>369</v>
      </c>
      <c r="F139" s="291" t="s">
        <v>0</v>
      </c>
      <c r="G139" s="143">
        <v>11</v>
      </c>
      <c r="H139" s="143">
        <v>6</v>
      </c>
      <c r="I139" s="143">
        <v>6</v>
      </c>
      <c r="J139" s="143">
        <v>13</v>
      </c>
      <c r="K139" s="143">
        <v>10</v>
      </c>
      <c r="L139" s="251">
        <v>0</v>
      </c>
      <c r="M139" s="251">
        <v>2</v>
      </c>
      <c r="N139" s="251">
        <v>1</v>
      </c>
      <c r="O139" s="251">
        <v>0</v>
      </c>
      <c r="P139" s="208">
        <v>1.5592162063590869</v>
      </c>
      <c r="Q139" s="208">
        <v>3.1939364279009275</v>
      </c>
      <c r="R139" s="208">
        <v>3.0651652670787026</v>
      </c>
      <c r="S139" s="208">
        <v>1.6851176726262926</v>
      </c>
      <c r="T139" s="208">
        <v>1.5075437228889197</v>
      </c>
      <c r="U139" s="208">
        <v>3.0963794863750458</v>
      </c>
      <c r="V139" s="208">
        <v>2.9638167104882709</v>
      </c>
      <c r="W139" s="208">
        <v>1.6132929137553935</v>
      </c>
      <c r="X139" s="39" t="s">
        <v>570</v>
      </c>
      <c r="Y139" s="244" t="s">
        <v>1135</v>
      </c>
    </row>
    <row r="140" spans="1:25" ht="49.5" x14ac:dyDescent="0.25">
      <c r="B140" s="38"/>
      <c r="C140" s="38"/>
      <c r="D140" s="10" t="s">
        <v>574</v>
      </c>
      <c r="E140" s="40" t="s">
        <v>370</v>
      </c>
      <c r="F140" s="291" t="s">
        <v>0</v>
      </c>
      <c r="G140" s="143">
        <v>3</v>
      </c>
      <c r="H140" s="143">
        <v>6</v>
      </c>
      <c r="I140" s="143">
        <v>5</v>
      </c>
      <c r="J140" s="143">
        <v>0</v>
      </c>
      <c r="K140" s="143">
        <v>6</v>
      </c>
      <c r="L140" s="251">
        <v>0</v>
      </c>
      <c r="M140" s="251">
        <v>0</v>
      </c>
      <c r="N140" s="251">
        <v>3</v>
      </c>
      <c r="O140" s="251">
        <v>1</v>
      </c>
      <c r="P140" s="208">
        <v>0.63221045392116471</v>
      </c>
      <c r="Q140" s="208">
        <v>1.1527010540058054</v>
      </c>
      <c r="R140" s="208">
        <v>1.1872884651298081</v>
      </c>
      <c r="S140" s="208">
        <v>0.78400828475590467</v>
      </c>
      <c r="T140" s="208">
        <v>0.6282954590106703</v>
      </c>
      <c r="U140" s="208">
        <v>1.1403922434607174</v>
      </c>
      <c r="V140" s="208">
        <v>1.1726330725329299</v>
      </c>
      <c r="W140" s="208">
        <v>0.77391119465195535</v>
      </c>
      <c r="X140" s="39" t="s">
        <v>570</v>
      </c>
      <c r="Y140" s="244" t="s">
        <v>1135</v>
      </c>
    </row>
    <row r="141" spans="1:25" ht="49.5" x14ac:dyDescent="0.25">
      <c r="B141" s="38"/>
      <c r="C141" s="38" t="s">
        <v>575</v>
      </c>
      <c r="D141" s="10" t="s">
        <v>576</v>
      </c>
      <c r="E141" s="40" t="s">
        <v>464</v>
      </c>
      <c r="F141" s="291" t="s">
        <v>0</v>
      </c>
      <c r="G141" s="143">
        <v>0</v>
      </c>
      <c r="H141" s="143">
        <v>1</v>
      </c>
      <c r="I141" s="143">
        <v>1</v>
      </c>
      <c r="J141" s="143">
        <v>0</v>
      </c>
      <c r="K141" s="143">
        <v>1</v>
      </c>
      <c r="L141" s="251">
        <v>0</v>
      </c>
      <c r="M141" s="251">
        <v>0</v>
      </c>
      <c r="N141" s="251">
        <v>0</v>
      </c>
      <c r="O141" s="251">
        <v>0</v>
      </c>
      <c r="P141" s="208">
        <v>1.4402219777849327E-2</v>
      </c>
      <c r="Q141" s="208">
        <v>7.0086825269903855E-2</v>
      </c>
      <c r="R141" s="208">
        <v>7.4979025688149376E-2</v>
      </c>
      <c r="S141" s="208">
        <v>4.7747095394737461E-2</v>
      </c>
      <c r="T141" s="208">
        <v>1.3598299618352008E-2</v>
      </c>
      <c r="U141" s="208">
        <v>6.5852182711606672E-2</v>
      </c>
      <c r="V141" s="208">
        <v>7.1606983320644552E-2</v>
      </c>
      <c r="W141" s="208">
        <v>4.6223582470909852E-2</v>
      </c>
      <c r="X141" s="39" t="s">
        <v>570</v>
      </c>
      <c r="Y141" s="244" t="s">
        <v>1135</v>
      </c>
    </row>
    <row r="142" spans="1:25" ht="49.5" x14ac:dyDescent="0.25">
      <c r="B142" s="38"/>
      <c r="C142" s="38"/>
      <c r="D142" s="10" t="s">
        <v>577</v>
      </c>
      <c r="E142" s="40" t="s">
        <v>466</v>
      </c>
      <c r="F142" s="291" t="s">
        <v>0</v>
      </c>
      <c r="G142" s="143">
        <v>2</v>
      </c>
      <c r="H142" s="143">
        <v>19</v>
      </c>
      <c r="I142" s="143">
        <v>15</v>
      </c>
      <c r="J142" s="143">
        <v>5</v>
      </c>
      <c r="K142" s="143">
        <v>11</v>
      </c>
      <c r="L142" s="251">
        <v>3</v>
      </c>
      <c r="M142" s="251">
        <v>6</v>
      </c>
      <c r="N142" s="251">
        <v>8</v>
      </c>
      <c r="O142" s="251">
        <v>6</v>
      </c>
      <c r="P142" s="208">
        <v>3.8802294569719118</v>
      </c>
      <c r="Q142" s="208">
        <v>5.7002533304332088</v>
      </c>
      <c r="R142" s="208">
        <v>6.1083830443277769</v>
      </c>
      <c r="S142" s="208">
        <v>3.8455445809887396</v>
      </c>
      <c r="T142" s="208">
        <v>3.3525086562764619</v>
      </c>
      <c r="U142" s="208">
        <v>5.105670618894651</v>
      </c>
      <c r="V142" s="208">
        <v>5.5005380009938545</v>
      </c>
      <c r="W142" s="208">
        <v>3.3114574271236474</v>
      </c>
      <c r="X142" s="39" t="s">
        <v>570</v>
      </c>
      <c r="Y142" s="244" t="s">
        <v>1135</v>
      </c>
    </row>
    <row r="143" spans="1:25" ht="49.5" x14ac:dyDescent="0.25">
      <c r="B143" s="38"/>
      <c r="C143" s="38"/>
      <c r="D143" s="10" t="s">
        <v>578</v>
      </c>
      <c r="E143" s="12" t="s">
        <v>468</v>
      </c>
      <c r="F143" s="291" t="s">
        <v>0</v>
      </c>
      <c r="G143" s="143">
        <v>1</v>
      </c>
      <c r="H143" s="143">
        <v>1</v>
      </c>
      <c r="I143" s="143">
        <v>1</v>
      </c>
      <c r="J143" s="143">
        <v>0</v>
      </c>
      <c r="K143" s="143">
        <v>2</v>
      </c>
      <c r="L143" s="251">
        <v>0</v>
      </c>
      <c r="M143" s="251">
        <v>1</v>
      </c>
      <c r="N143" s="251">
        <v>0</v>
      </c>
      <c r="O143" s="251">
        <v>0</v>
      </c>
      <c r="P143" s="208">
        <v>0.16689567331435379</v>
      </c>
      <c r="Q143" s="208">
        <v>0.26348883011674751</v>
      </c>
      <c r="R143" s="208">
        <v>0.28269145783484595</v>
      </c>
      <c r="S143" s="208">
        <v>0.21607344875333659</v>
      </c>
      <c r="T143" s="208">
        <v>0.16689567331435379</v>
      </c>
      <c r="U143" s="208">
        <v>0.2628721251677435</v>
      </c>
      <c r="V143" s="208">
        <v>0.28206856920790196</v>
      </c>
      <c r="W143" s="208">
        <v>0.21601410841561858</v>
      </c>
      <c r="X143" s="39" t="s">
        <v>570</v>
      </c>
      <c r="Y143" s="244" t="s">
        <v>1135</v>
      </c>
    </row>
    <row r="144" spans="1:25" ht="49.5" x14ac:dyDescent="0.25">
      <c r="B144" s="38"/>
      <c r="C144" s="38"/>
      <c r="D144" s="10" t="s">
        <v>579</v>
      </c>
      <c r="E144" s="12" t="s">
        <v>376</v>
      </c>
      <c r="F144" s="291" t="s">
        <v>0</v>
      </c>
      <c r="G144" s="143">
        <v>2</v>
      </c>
      <c r="H144" s="143">
        <v>0</v>
      </c>
      <c r="I144" s="143">
        <v>2</v>
      </c>
      <c r="J144" s="143">
        <v>0</v>
      </c>
      <c r="K144" s="143">
        <v>1</v>
      </c>
      <c r="L144" s="251">
        <v>0</v>
      </c>
      <c r="M144" s="251">
        <v>2</v>
      </c>
      <c r="N144" s="251">
        <v>0</v>
      </c>
      <c r="O144" s="251">
        <v>0</v>
      </c>
      <c r="P144" s="208">
        <v>0.22345737710383581</v>
      </c>
      <c r="Q144" s="208">
        <v>0.32937857970822454</v>
      </c>
      <c r="R144" s="208">
        <v>0.35075327212973839</v>
      </c>
      <c r="S144" s="208">
        <v>0.27801115475624849</v>
      </c>
      <c r="T144" s="208">
        <v>0.22343944231580817</v>
      </c>
      <c r="U144" s="208">
        <v>0.32936278905367383</v>
      </c>
      <c r="V144" s="208">
        <v>0.35075227440516821</v>
      </c>
      <c r="W144" s="208">
        <v>0.27804587792339697</v>
      </c>
      <c r="X144" s="39" t="s">
        <v>570</v>
      </c>
      <c r="Y144" s="244" t="s">
        <v>1135</v>
      </c>
    </row>
    <row r="145" spans="2:25" ht="49.5" x14ac:dyDescent="0.25">
      <c r="B145" s="38"/>
      <c r="C145" s="38"/>
      <c r="D145" s="10" t="s">
        <v>580</v>
      </c>
      <c r="E145" s="12" t="s">
        <v>471</v>
      </c>
      <c r="F145" s="291" t="s">
        <v>0</v>
      </c>
      <c r="G145" s="143">
        <v>0</v>
      </c>
      <c r="H145" s="143">
        <v>0</v>
      </c>
      <c r="I145" s="143">
        <v>0</v>
      </c>
      <c r="J145" s="143">
        <v>1</v>
      </c>
      <c r="K145" s="143">
        <v>2</v>
      </c>
      <c r="L145" s="251">
        <v>1</v>
      </c>
      <c r="M145" s="251">
        <v>1</v>
      </c>
      <c r="N145" s="251">
        <v>1</v>
      </c>
      <c r="O145" s="251">
        <v>2</v>
      </c>
      <c r="P145" s="208">
        <v>1.3960097408801007</v>
      </c>
      <c r="Q145" s="208">
        <v>1.5253405916602654</v>
      </c>
      <c r="R145" s="208">
        <v>1.5984275963783861</v>
      </c>
      <c r="S145" s="208">
        <v>1.6153736871050433</v>
      </c>
      <c r="T145" s="208">
        <v>1.3944934147705774</v>
      </c>
      <c r="U145" s="208">
        <v>1.5244520368430929</v>
      </c>
      <c r="V145" s="208">
        <v>1.5973141184918365</v>
      </c>
      <c r="W145" s="208">
        <v>1.6157102929802305</v>
      </c>
      <c r="X145" s="39" t="s">
        <v>570</v>
      </c>
      <c r="Y145" s="244" t="s">
        <v>1135</v>
      </c>
    </row>
    <row r="146" spans="2:25" ht="49.5" x14ac:dyDescent="0.25">
      <c r="B146" s="38"/>
      <c r="C146" s="38"/>
      <c r="D146" s="10" t="s">
        <v>581</v>
      </c>
      <c r="E146" s="12" t="s">
        <v>384</v>
      </c>
      <c r="F146" s="291" t="s">
        <v>0</v>
      </c>
      <c r="G146" s="143">
        <v>1</v>
      </c>
      <c r="H146" s="143">
        <v>2</v>
      </c>
      <c r="I146" s="143">
        <v>1</v>
      </c>
      <c r="J146" s="143">
        <v>0</v>
      </c>
      <c r="K146" s="143">
        <v>1</v>
      </c>
      <c r="L146" s="251">
        <v>0</v>
      </c>
      <c r="M146" s="251">
        <v>1</v>
      </c>
      <c r="N146" s="251">
        <v>0</v>
      </c>
      <c r="O146" s="251">
        <v>2</v>
      </c>
      <c r="P146" s="208">
        <v>0.22403383170029922</v>
      </c>
      <c r="Q146" s="208">
        <v>0.31925799353860773</v>
      </c>
      <c r="R146" s="208">
        <v>0.33684784576957916</v>
      </c>
      <c r="S146" s="208">
        <v>0.27075002052983971</v>
      </c>
      <c r="T146" s="208">
        <v>0.22403381097259245</v>
      </c>
      <c r="U146" s="208">
        <v>0.31763290672955347</v>
      </c>
      <c r="V146" s="208">
        <v>0.33532360976705594</v>
      </c>
      <c r="W146" s="208">
        <v>0.27054870401864906</v>
      </c>
      <c r="X146" s="39" t="s">
        <v>570</v>
      </c>
      <c r="Y146" s="244" t="s">
        <v>1135</v>
      </c>
    </row>
    <row r="147" spans="2:25" ht="49.5" x14ac:dyDescent="0.25">
      <c r="B147" s="38"/>
      <c r="C147" s="38"/>
      <c r="D147" s="10" t="s">
        <v>582</v>
      </c>
      <c r="E147" s="12" t="s">
        <v>474</v>
      </c>
      <c r="F147" s="291" t="s">
        <v>0</v>
      </c>
      <c r="G147" s="143">
        <v>1</v>
      </c>
      <c r="H147" s="143">
        <v>2</v>
      </c>
      <c r="I147" s="143">
        <v>2</v>
      </c>
      <c r="J147" s="143">
        <v>1</v>
      </c>
      <c r="K147" s="143">
        <v>2</v>
      </c>
      <c r="L147" s="251">
        <v>3</v>
      </c>
      <c r="M147" s="251">
        <v>1</v>
      </c>
      <c r="N147" s="251">
        <v>2</v>
      </c>
      <c r="O147" s="251">
        <v>1</v>
      </c>
      <c r="P147" s="208">
        <v>0.90111698483838432</v>
      </c>
      <c r="Q147" s="208">
        <v>1.0705825656825405</v>
      </c>
      <c r="R147" s="208">
        <v>1.0865703224793886</v>
      </c>
      <c r="S147" s="208">
        <v>0.96934859761442105</v>
      </c>
      <c r="T147" s="208">
        <v>0.90066283505140976</v>
      </c>
      <c r="U147" s="208">
        <v>1.0435417694774287</v>
      </c>
      <c r="V147" s="208">
        <v>1.0568825657274399</v>
      </c>
      <c r="W147" s="208">
        <v>0.96069620932069855</v>
      </c>
      <c r="X147" s="39" t="s">
        <v>570</v>
      </c>
      <c r="Y147" s="244" t="s">
        <v>1135</v>
      </c>
    </row>
    <row r="148" spans="2:25" ht="49.5" x14ac:dyDescent="0.25">
      <c r="B148" s="38"/>
      <c r="C148" s="38"/>
      <c r="D148" s="10" t="s">
        <v>583</v>
      </c>
      <c r="E148" s="12" t="s">
        <v>374</v>
      </c>
      <c r="F148" s="291" t="s">
        <v>0</v>
      </c>
      <c r="G148" s="143">
        <v>1</v>
      </c>
      <c r="H148" s="143">
        <v>2</v>
      </c>
      <c r="I148" s="143">
        <v>1</v>
      </c>
      <c r="J148" s="143">
        <v>1</v>
      </c>
      <c r="K148" s="143">
        <v>1</v>
      </c>
      <c r="L148" s="251">
        <v>0</v>
      </c>
      <c r="M148" s="251">
        <v>0</v>
      </c>
      <c r="N148" s="251">
        <v>0</v>
      </c>
      <c r="O148" s="251">
        <v>0</v>
      </c>
      <c r="P148" s="208">
        <v>4.7832273545740496E-2</v>
      </c>
      <c r="Q148" s="208">
        <v>0.15975306126163114</v>
      </c>
      <c r="R148" s="208">
        <v>0.16426540140650545</v>
      </c>
      <c r="S148" s="208">
        <v>0.11654349726153553</v>
      </c>
      <c r="T148" s="208">
        <v>4.7437055030078196E-2</v>
      </c>
      <c r="U148" s="208">
        <v>0.15544157088335117</v>
      </c>
      <c r="V148" s="208">
        <v>0.15972154715897768</v>
      </c>
      <c r="W148" s="208">
        <v>0.11455089098336643</v>
      </c>
      <c r="X148" s="39" t="s">
        <v>570</v>
      </c>
      <c r="Y148" s="244" t="s">
        <v>1135</v>
      </c>
    </row>
    <row r="149" spans="2:25" ht="49.5" x14ac:dyDescent="0.25">
      <c r="B149" s="38"/>
      <c r="C149" s="38"/>
      <c r="D149" s="36" t="s">
        <v>584</v>
      </c>
      <c r="E149" s="12" t="s">
        <v>477</v>
      </c>
      <c r="F149" s="291" t="s">
        <v>0</v>
      </c>
      <c r="G149" s="143">
        <v>0</v>
      </c>
      <c r="H149" s="143">
        <v>0</v>
      </c>
      <c r="I149" s="143">
        <v>0</v>
      </c>
      <c r="J149" s="143">
        <v>0</v>
      </c>
      <c r="K149" s="143">
        <v>0</v>
      </c>
      <c r="L149" s="143">
        <v>0</v>
      </c>
      <c r="M149" s="143">
        <v>0</v>
      </c>
      <c r="N149" s="143">
        <v>0</v>
      </c>
      <c r="O149" s="143">
        <v>0</v>
      </c>
      <c r="P149" s="208">
        <v>0</v>
      </c>
      <c r="Q149" s="208">
        <v>0</v>
      </c>
      <c r="R149" s="208">
        <v>0</v>
      </c>
      <c r="S149" s="208">
        <v>0</v>
      </c>
      <c r="T149" s="208">
        <v>0</v>
      </c>
      <c r="U149" s="208">
        <v>0</v>
      </c>
      <c r="V149" s="208">
        <v>0</v>
      </c>
      <c r="W149" s="208">
        <v>0</v>
      </c>
      <c r="X149" s="39" t="s">
        <v>570</v>
      </c>
      <c r="Y149" s="244" t="s">
        <v>1135</v>
      </c>
    </row>
    <row r="150" spans="2:25" ht="49.5" x14ac:dyDescent="0.25">
      <c r="B150" s="38"/>
      <c r="C150" s="38"/>
      <c r="D150" s="10" t="s">
        <v>585</v>
      </c>
      <c r="E150" s="12" t="s">
        <v>479</v>
      </c>
      <c r="F150" s="291" t="s">
        <v>0</v>
      </c>
      <c r="G150" s="143">
        <v>0</v>
      </c>
      <c r="H150" s="143">
        <v>0</v>
      </c>
      <c r="I150" s="143">
        <v>0</v>
      </c>
      <c r="J150" s="143">
        <v>0</v>
      </c>
      <c r="K150" s="143">
        <v>0</v>
      </c>
      <c r="L150" s="143">
        <v>0</v>
      </c>
      <c r="M150" s="143">
        <v>0</v>
      </c>
      <c r="N150" s="143">
        <v>0</v>
      </c>
      <c r="O150" s="143">
        <v>0</v>
      </c>
      <c r="P150" s="208">
        <v>0</v>
      </c>
      <c r="Q150" s="208">
        <v>0</v>
      </c>
      <c r="R150" s="208">
        <v>0</v>
      </c>
      <c r="S150" s="208">
        <v>0</v>
      </c>
      <c r="T150" s="208">
        <v>0</v>
      </c>
      <c r="U150" s="208">
        <v>0</v>
      </c>
      <c r="V150" s="208">
        <v>0</v>
      </c>
      <c r="W150" s="208">
        <v>0</v>
      </c>
      <c r="X150" s="39" t="s">
        <v>570</v>
      </c>
      <c r="Y150" s="244" t="s">
        <v>1135</v>
      </c>
    </row>
    <row r="151" spans="2:25" ht="49.5" x14ac:dyDescent="0.25">
      <c r="B151" s="38"/>
      <c r="C151" s="38"/>
      <c r="D151" s="10" t="s">
        <v>586</v>
      </c>
      <c r="E151" s="12" t="s">
        <v>481</v>
      </c>
      <c r="F151" s="291" t="s">
        <v>0</v>
      </c>
      <c r="G151" s="143">
        <v>0</v>
      </c>
      <c r="H151" s="143">
        <v>0</v>
      </c>
      <c r="I151" s="143">
        <v>0</v>
      </c>
      <c r="J151" s="143">
        <v>0</v>
      </c>
      <c r="K151" s="143">
        <v>0</v>
      </c>
      <c r="L151" s="143">
        <v>0</v>
      </c>
      <c r="M151" s="143">
        <v>0</v>
      </c>
      <c r="N151" s="143">
        <v>0</v>
      </c>
      <c r="O151" s="143">
        <v>0</v>
      </c>
      <c r="P151" s="208">
        <v>0</v>
      </c>
      <c r="Q151" s="208">
        <v>0</v>
      </c>
      <c r="R151" s="208">
        <v>0</v>
      </c>
      <c r="S151" s="208">
        <v>0</v>
      </c>
      <c r="T151" s="208">
        <v>0</v>
      </c>
      <c r="U151" s="208">
        <v>0</v>
      </c>
      <c r="V151" s="208">
        <v>0</v>
      </c>
      <c r="W151" s="208">
        <v>0</v>
      </c>
      <c r="X151" s="39" t="s">
        <v>570</v>
      </c>
      <c r="Y151" s="244" t="s">
        <v>1135</v>
      </c>
    </row>
    <row r="152" spans="2:25" ht="49.5" x14ac:dyDescent="0.25">
      <c r="B152" s="38"/>
      <c r="C152" s="38"/>
      <c r="D152" s="10" t="s">
        <v>587</v>
      </c>
      <c r="E152" s="12" t="s">
        <v>483</v>
      </c>
      <c r="F152" s="291" t="s">
        <v>0</v>
      </c>
      <c r="G152" s="143">
        <v>0</v>
      </c>
      <c r="H152" s="143">
        <v>0</v>
      </c>
      <c r="I152" s="143">
        <v>0</v>
      </c>
      <c r="J152" s="143">
        <v>0</v>
      </c>
      <c r="K152" s="143">
        <v>0</v>
      </c>
      <c r="L152" s="143">
        <v>0</v>
      </c>
      <c r="M152" s="143">
        <v>0</v>
      </c>
      <c r="N152" s="143">
        <v>0</v>
      </c>
      <c r="O152" s="143">
        <v>0</v>
      </c>
      <c r="P152" s="208">
        <v>0</v>
      </c>
      <c r="Q152" s="208">
        <v>0</v>
      </c>
      <c r="R152" s="208">
        <v>0</v>
      </c>
      <c r="S152" s="208">
        <v>0</v>
      </c>
      <c r="T152" s="208">
        <v>0</v>
      </c>
      <c r="U152" s="208">
        <v>0</v>
      </c>
      <c r="V152" s="208">
        <v>0</v>
      </c>
      <c r="W152" s="208">
        <v>0</v>
      </c>
      <c r="X152" s="39" t="s">
        <v>570</v>
      </c>
      <c r="Y152" s="244" t="s">
        <v>1135</v>
      </c>
    </row>
    <row r="153" spans="2:25" ht="49.5" x14ac:dyDescent="0.25">
      <c r="B153" s="38"/>
      <c r="C153" s="38"/>
      <c r="D153" s="10" t="s">
        <v>588</v>
      </c>
      <c r="E153" s="12" t="s">
        <v>485</v>
      </c>
      <c r="F153" s="291" t="s">
        <v>0</v>
      </c>
      <c r="G153" s="143">
        <v>4</v>
      </c>
      <c r="H153" s="143">
        <v>4</v>
      </c>
      <c r="I153" s="143">
        <v>3</v>
      </c>
      <c r="J153" s="143">
        <v>1</v>
      </c>
      <c r="K153" s="143">
        <v>7</v>
      </c>
      <c r="L153" s="251">
        <v>0</v>
      </c>
      <c r="M153" s="251">
        <v>0</v>
      </c>
      <c r="N153" s="251">
        <v>2</v>
      </c>
      <c r="O153" s="251">
        <v>1</v>
      </c>
      <c r="P153" s="156">
        <v>0</v>
      </c>
      <c r="Q153" s="156">
        <v>0</v>
      </c>
      <c r="R153" s="156">
        <v>0</v>
      </c>
      <c r="S153" s="156">
        <v>0</v>
      </c>
      <c r="T153" s="156">
        <v>0</v>
      </c>
      <c r="U153" s="156">
        <v>0</v>
      </c>
      <c r="V153" s="156">
        <v>0</v>
      </c>
      <c r="W153" s="156">
        <v>0</v>
      </c>
      <c r="X153" s="39" t="s">
        <v>570</v>
      </c>
      <c r="Y153" s="244" t="s">
        <v>1135</v>
      </c>
    </row>
    <row r="154" spans="2:25" ht="49.5" x14ac:dyDescent="0.25">
      <c r="B154" s="38"/>
      <c r="C154" s="38"/>
      <c r="D154" s="10" t="s">
        <v>589</v>
      </c>
      <c r="E154" s="12" t="s">
        <v>487</v>
      </c>
      <c r="F154" s="291" t="s">
        <v>0</v>
      </c>
      <c r="G154" s="143">
        <v>3</v>
      </c>
      <c r="H154" s="143">
        <v>2</v>
      </c>
      <c r="I154" s="143">
        <v>2</v>
      </c>
      <c r="J154" s="143">
        <v>10</v>
      </c>
      <c r="K154" s="143">
        <v>3</v>
      </c>
      <c r="L154" s="251">
        <v>1</v>
      </c>
      <c r="M154" s="251">
        <v>3</v>
      </c>
      <c r="N154" s="251">
        <v>3</v>
      </c>
      <c r="O154" s="251">
        <v>3</v>
      </c>
      <c r="P154" s="208">
        <v>1.7697372565950344</v>
      </c>
      <c r="Q154" s="208">
        <v>1.7962076353129992</v>
      </c>
      <c r="R154" s="208">
        <v>1.8534805684583842</v>
      </c>
      <c r="S154" s="208">
        <v>1.6069635331816094</v>
      </c>
      <c r="T154" s="208">
        <v>1.7456249387728908</v>
      </c>
      <c r="U154" s="208">
        <v>1.7730007939634904</v>
      </c>
      <c r="V154" s="208">
        <v>1.8324290531953031</v>
      </c>
      <c r="W154" s="208">
        <v>1.5929955441679453</v>
      </c>
      <c r="X154" s="39" t="s">
        <v>570</v>
      </c>
      <c r="Y154" s="244" t="s">
        <v>1135</v>
      </c>
    </row>
    <row r="155" spans="2:25" ht="49.5" x14ac:dyDescent="0.25">
      <c r="B155" s="38"/>
      <c r="C155" s="38"/>
      <c r="D155" s="10" t="s">
        <v>590</v>
      </c>
      <c r="E155" s="12" t="s">
        <v>382</v>
      </c>
      <c r="F155" s="291" t="s">
        <v>0</v>
      </c>
      <c r="G155" s="143">
        <v>6</v>
      </c>
      <c r="H155" s="143">
        <v>7</v>
      </c>
      <c r="I155" s="143">
        <v>1</v>
      </c>
      <c r="J155" s="143">
        <v>7</v>
      </c>
      <c r="K155" s="143">
        <v>2</v>
      </c>
      <c r="L155" s="251">
        <v>0</v>
      </c>
      <c r="M155" s="251">
        <v>2</v>
      </c>
      <c r="N155" s="251">
        <v>2</v>
      </c>
      <c r="O155" s="251">
        <v>0</v>
      </c>
      <c r="P155" s="208">
        <v>0.9451161854566833</v>
      </c>
      <c r="Q155" s="208">
        <v>1.0846877759126947</v>
      </c>
      <c r="R155" s="208">
        <v>1.1482157559528121</v>
      </c>
      <c r="S155" s="208">
        <v>1.2444362899196939</v>
      </c>
      <c r="T155" s="208">
        <v>0.9179104399339274</v>
      </c>
      <c r="U155" s="208">
        <v>1.058528772399334</v>
      </c>
      <c r="V155" s="208">
        <v>1.1304824537742939</v>
      </c>
      <c r="W155" s="208">
        <v>1.2353913168731612</v>
      </c>
      <c r="X155" s="39" t="s">
        <v>570</v>
      </c>
      <c r="Y155" s="244" t="s">
        <v>1135</v>
      </c>
    </row>
    <row r="156" spans="2:25" ht="49.5" x14ac:dyDescent="0.25">
      <c r="B156" s="38"/>
      <c r="C156" s="38" t="s">
        <v>591</v>
      </c>
      <c r="D156" s="10" t="s">
        <v>592</v>
      </c>
      <c r="E156" s="10" t="s">
        <v>391</v>
      </c>
      <c r="F156" s="291" t="s">
        <v>0</v>
      </c>
      <c r="G156" s="143">
        <v>1</v>
      </c>
      <c r="H156" s="143">
        <v>1</v>
      </c>
      <c r="I156" s="143">
        <v>3</v>
      </c>
      <c r="J156" s="143">
        <v>3</v>
      </c>
      <c r="K156" s="143">
        <v>8</v>
      </c>
      <c r="L156" s="251">
        <v>0</v>
      </c>
      <c r="M156" s="251">
        <v>2</v>
      </c>
      <c r="N156" s="251">
        <v>2</v>
      </c>
      <c r="O156" s="251">
        <v>1</v>
      </c>
      <c r="P156" s="208">
        <v>0.50130242255016455</v>
      </c>
      <c r="Q156" s="208">
        <v>1.1879711610961965</v>
      </c>
      <c r="R156" s="208">
        <v>1.2537161081628845</v>
      </c>
      <c r="S156" s="208">
        <v>0.77925098995235242</v>
      </c>
      <c r="T156" s="208">
        <v>0.48114927519643319</v>
      </c>
      <c r="U156" s="208">
        <v>1.1491709957010985</v>
      </c>
      <c r="V156" s="208">
        <v>1.2106973983229328</v>
      </c>
      <c r="W156" s="208">
        <v>0.74910721987605511</v>
      </c>
      <c r="X156" s="39" t="s">
        <v>570</v>
      </c>
      <c r="Y156" s="244" t="s">
        <v>1135</v>
      </c>
    </row>
    <row r="157" spans="2:25" ht="49.5" x14ac:dyDescent="0.25">
      <c r="B157" s="38"/>
      <c r="C157" s="38" t="s">
        <v>593</v>
      </c>
      <c r="D157" s="10" t="s">
        <v>594</v>
      </c>
      <c r="E157" s="38" t="s">
        <v>393</v>
      </c>
      <c r="F157" s="291" t="s">
        <v>0</v>
      </c>
      <c r="G157" s="143">
        <v>1</v>
      </c>
      <c r="H157" s="143">
        <v>0</v>
      </c>
      <c r="I157" s="143">
        <v>0</v>
      </c>
      <c r="J157" s="143">
        <v>0</v>
      </c>
      <c r="K157" s="143">
        <v>2</v>
      </c>
      <c r="L157" s="251">
        <v>0</v>
      </c>
      <c r="M157" s="251">
        <v>0</v>
      </c>
      <c r="N157" s="251">
        <v>0</v>
      </c>
      <c r="O157" s="251">
        <v>0</v>
      </c>
      <c r="P157" s="208">
        <v>0.11642307918752504</v>
      </c>
      <c r="Q157" s="208">
        <v>0.17035462264219228</v>
      </c>
      <c r="R157" s="208">
        <v>0.17702001645130272</v>
      </c>
      <c r="S157" s="208">
        <v>0.14868353605772872</v>
      </c>
      <c r="T157" s="208">
        <v>0.11641363165819429</v>
      </c>
      <c r="U157" s="208">
        <v>0.17033428984320179</v>
      </c>
      <c r="V157" s="208">
        <v>0.17700812666096402</v>
      </c>
      <c r="W157" s="208">
        <v>0.14869715713358131</v>
      </c>
      <c r="X157" s="39" t="s">
        <v>570</v>
      </c>
      <c r="Y157" s="244" t="s">
        <v>1135</v>
      </c>
    </row>
    <row r="158" spans="2:25" ht="49.5" x14ac:dyDescent="0.25">
      <c r="B158" s="38"/>
      <c r="C158" s="38" t="s">
        <v>595</v>
      </c>
      <c r="D158" s="10" t="s">
        <v>596</v>
      </c>
      <c r="E158" s="10" t="s">
        <v>395</v>
      </c>
      <c r="F158" s="291" t="s">
        <v>1</v>
      </c>
      <c r="G158" s="143">
        <v>0</v>
      </c>
      <c r="H158" s="143">
        <v>0</v>
      </c>
      <c r="I158" s="143">
        <v>0</v>
      </c>
      <c r="J158" s="143">
        <v>0</v>
      </c>
      <c r="K158" s="143">
        <v>0</v>
      </c>
      <c r="L158" s="143">
        <v>0</v>
      </c>
      <c r="M158" s="143">
        <v>0</v>
      </c>
      <c r="N158" s="143">
        <v>0</v>
      </c>
      <c r="O158" s="143">
        <v>0</v>
      </c>
      <c r="P158" s="208">
        <v>0</v>
      </c>
      <c r="Q158" s="208">
        <v>0</v>
      </c>
      <c r="R158" s="208">
        <v>0</v>
      </c>
      <c r="S158" s="208">
        <v>0</v>
      </c>
      <c r="T158" s="208">
        <v>0</v>
      </c>
      <c r="U158" s="208">
        <v>0</v>
      </c>
      <c r="V158" s="208">
        <v>0</v>
      </c>
      <c r="W158" s="208">
        <v>0</v>
      </c>
      <c r="X158" s="39" t="s">
        <v>570</v>
      </c>
      <c r="Y158" s="244" t="s">
        <v>1135</v>
      </c>
    </row>
    <row r="159" spans="2:25" ht="49.5" x14ac:dyDescent="0.25">
      <c r="B159" s="38"/>
      <c r="C159" s="38" t="s">
        <v>597</v>
      </c>
      <c r="D159" s="10" t="s">
        <v>598</v>
      </c>
      <c r="E159" s="10" t="s">
        <v>397</v>
      </c>
      <c r="F159" s="291" t="s">
        <v>0</v>
      </c>
      <c r="G159" s="143">
        <v>3</v>
      </c>
      <c r="H159" s="143">
        <v>0</v>
      </c>
      <c r="I159" s="143">
        <v>0</v>
      </c>
      <c r="J159" s="143">
        <v>1</v>
      </c>
      <c r="K159" s="143">
        <v>6</v>
      </c>
      <c r="L159" s="251">
        <v>2</v>
      </c>
      <c r="M159" s="251">
        <v>1</v>
      </c>
      <c r="N159" s="251">
        <v>2</v>
      </c>
      <c r="O159" s="251">
        <v>1</v>
      </c>
      <c r="P159" s="208">
        <v>0.73462528363726276</v>
      </c>
      <c r="Q159" s="208">
        <v>1.2722689201658071</v>
      </c>
      <c r="R159" s="208">
        <v>1.1272889234864043</v>
      </c>
      <c r="S159" s="208">
        <v>0.76176923587590462</v>
      </c>
      <c r="T159" s="208">
        <v>0.73439062793779142</v>
      </c>
      <c r="U159" s="208">
        <v>1.2717515566446027</v>
      </c>
      <c r="V159" s="208">
        <v>1.1268834158850587</v>
      </c>
      <c r="W159" s="208">
        <v>0.76158868511736921</v>
      </c>
      <c r="X159" s="39" t="s">
        <v>570</v>
      </c>
      <c r="Y159" s="244" t="s">
        <v>1135</v>
      </c>
    </row>
    <row r="160" spans="2:25" ht="49.5" x14ac:dyDescent="0.25">
      <c r="B160" s="38"/>
      <c r="C160" s="38" t="s">
        <v>599</v>
      </c>
      <c r="D160" s="10" t="s">
        <v>600</v>
      </c>
      <c r="E160" s="10" t="s">
        <v>399</v>
      </c>
      <c r="F160" s="291" t="s">
        <v>0</v>
      </c>
      <c r="G160" s="143">
        <v>4</v>
      </c>
      <c r="H160" s="143">
        <v>0</v>
      </c>
      <c r="I160" s="143">
        <v>1</v>
      </c>
      <c r="J160" s="143">
        <v>0</v>
      </c>
      <c r="K160" s="143">
        <v>4</v>
      </c>
      <c r="L160" s="251">
        <v>1</v>
      </c>
      <c r="M160" s="251">
        <v>4</v>
      </c>
      <c r="N160" s="251">
        <v>2</v>
      </c>
      <c r="O160" s="251">
        <v>51</v>
      </c>
      <c r="P160" s="208">
        <v>0.53957687371234386</v>
      </c>
      <c r="Q160" s="208">
        <v>0.92169047568547224</v>
      </c>
      <c r="R160" s="208">
        <v>0.37472643606550998</v>
      </c>
      <c r="S160" s="208">
        <v>0.35283240774122071</v>
      </c>
      <c r="T160" s="208">
        <v>0.53957687371234386</v>
      </c>
      <c r="U160" s="208">
        <v>0.92169047568547224</v>
      </c>
      <c r="V160" s="208">
        <v>0.37472643606550998</v>
      </c>
      <c r="W160" s="208">
        <v>0.35283240774122071</v>
      </c>
      <c r="X160" s="39" t="s">
        <v>570</v>
      </c>
      <c r="Y160" s="244" t="s">
        <v>1135</v>
      </c>
    </row>
    <row r="161" spans="1:25" ht="49.5" x14ac:dyDescent="0.25">
      <c r="B161" s="38"/>
      <c r="C161" s="38" t="s">
        <v>601</v>
      </c>
      <c r="D161" s="10" t="s">
        <v>602</v>
      </c>
      <c r="E161" s="10" t="s">
        <v>401</v>
      </c>
      <c r="F161" s="291" t="s">
        <v>0</v>
      </c>
      <c r="G161" s="143">
        <v>21</v>
      </c>
      <c r="H161" s="143">
        <v>5</v>
      </c>
      <c r="I161" s="143">
        <v>12</v>
      </c>
      <c r="J161" s="143">
        <v>6</v>
      </c>
      <c r="K161" s="143">
        <v>1</v>
      </c>
      <c r="L161" s="251">
        <v>0</v>
      </c>
      <c r="M161" s="251">
        <v>2</v>
      </c>
      <c r="N161" s="251">
        <v>0</v>
      </c>
      <c r="O161" s="251">
        <v>1</v>
      </c>
      <c r="P161" s="208">
        <v>1.1076127917567753</v>
      </c>
      <c r="Q161" s="208">
        <v>2.4912555604280104</v>
      </c>
      <c r="R161" s="208">
        <v>2.8132202583206238</v>
      </c>
      <c r="S161" s="208">
        <v>1.5944657301505405</v>
      </c>
      <c r="T161" s="208">
        <v>1.1076127917567753</v>
      </c>
      <c r="U161" s="208">
        <v>2.4912555604280104</v>
      </c>
      <c r="V161" s="208">
        <v>2.8132202583206238</v>
      </c>
      <c r="W161" s="208">
        <v>1.5944657301505405</v>
      </c>
      <c r="X161" s="39" t="s">
        <v>570</v>
      </c>
      <c r="Y161" s="244" t="s">
        <v>1135</v>
      </c>
    </row>
    <row r="162" spans="1:25" ht="49.5" x14ac:dyDescent="0.25">
      <c r="A162" s="8" t="s">
        <v>361</v>
      </c>
      <c r="B162" s="38" t="s">
        <v>603</v>
      </c>
      <c r="C162" s="38" t="s">
        <v>604</v>
      </c>
      <c r="D162" s="38" t="s">
        <v>605</v>
      </c>
      <c r="E162" s="12" t="s">
        <v>404</v>
      </c>
      <c r="F162" s="291" t="s">
        <v>0</v>
      </c>
      <c r="G162" s="143">
        <v>0</v>
      </c>
      <c r="H162" s="143">
        <v>1</v>
      </c>
      <c r="I162" s="143">
        <v>0</v>
      </c>
      <c r="J162" s="143">
        <v>0</v>
      </c>
      <c r="K162" s="143">
        <v>1</v>
      </c>
      <c r="L162" s="251">
        <v>0</v>
      </c>
      <c r="M162" s="251">
        <v>0</v>
      </c>
      <c r="N162" s="251">
        <v>0</v>
      </c>
      <c r="O162" s="251">
        <v>0</v>
      </c>
      <c r="P162" s="208">
        <v>0</v>
      </c>
      <c r="Q162" s="208">
        <v>2.9832288118414423E-2</v>
      </c>
      <c r="R162" s="208">
        <v>1.6758444596395888E-2</v>
      </c>
      <c r="S162" s="208">
        <v>4.4676459923665077E-3</v>
      </c>
      <c r="T162" s="208">
        <v>0</v>
      </c>
      <c r="U162" s="208">
        <v>2.8042229824227764E-2</v>
      </c>
      <c r="V162" s="208">
        <v>1.5996839436293663E-2</v>
      </c>
      <c r="W162" s="208">
        <v>4.3823456274359601E-3</v>
      </c>
      <c r="X162" s="39" t="s">
        <v>570</v>
      </c>
      <c r="Y162" s="244" t="s">
        <v>1135</v>
      </c>
    </row>
    <row r="163" spans="1:25" ht="49.5" x14ac:dyDescent="0.25">
      <c r="B163" s="38"/>
      <c r="C163" s="38"/>
      <c r="D163" s="10" t="s">
        <v>606</v>
      </c>
      <c r="E163" s="12" t="s">
        <v>406</v>
      </c>
      <c r="F163" s="291" t="s">
        <v>0</v>
      </c>
      <c r="G163" s="143">
        <v>3</v>
      </c>
      <c r="H163" s="143">
        <v>2</v>
      </c>
      <c r="I163" s="143">
        <v>3</v>
      </c>
      <c r="J163" s="143">
        <v>0</v>
      </c>
      <c r="K163" s="143">
        <v>2</v>
      </c>
      <c r="L163" s="251">
        <v>1</v>
      </c>
      <c r="M163" s="251">
        <v>1</v>
      </c>
      <c r="N163" s="251">
        <v>1</v>
      </c>
      <c r="O163" s="251">
        <v>0</v>
      </c>
      <c r="P163" s="208">
        <v>0.46347863862413385</v>
      </c>
      <c r="Q163" s="208">
        <v>0.66149969929935015</v>
      </c>
      <c r="R163" s="208">
        <v>0.51666413601813466</v>
      </c>
      <c r="S163" s="208">
        <v>0.39277282960222981</v>
      </c>
      <c r="T163" s="208">
        <v>0.41045293989859555</v>
      </c>
      <c r="U163" s="208">
        <v>0.59697333483416382</v>
      </c>
      <c r="V163" s="208">
        <v>0.47336606926149222</v>
      </c>
      <c r="W163" s="208">
        <v>0.3738770968838645</v>
      </c>
      <c r="X163" s="39" t="s">
        <v>570</v>
      </c>
      <c r="Y163" s="244" t="s">
        <v>1135</v>
      </c>
    </row>
    <row r="164" spans="1:25" ht="49.5" x14ac:dyDescent="0.25">
      <c r="B164" s="38"/>
      <c r="C164" s="38"/>
      <c r="D164" s="10" t="s">
        <v>607</v>
      </c>
      <c r="E164" s="12" t="s">
        <v>408</v>
      </c>
      <c r="F164" s="291" t="s">
        <v>0</v>
      </c>
      <c r="G164" s="143">
        <v>1</v>
      </c>
      <c r="H164" s="143">
        <v>1</v>
      </c>
      <c r="I164" s="143">
        <v>2</v>
      </c>
      <c r="J164" s="143">
        <v>0</v>
      </c>
      <c r="K164" s="143">
        <v>1</v>
      </c>
      <c r="L164" s="251">
        <v>0</v>
      </c>
      <c r="M164" s="251">
        <v>0</v>
      </c>
      <c r="N164" s="251">
        <v>0</v>
      </c>
      <c r="O164" s="251">
        <v>0</v>
      </c>
      <c r="P164" s="208">
        <v>0.17199911572398435</v>
      </c>
      <c r="Q164" s="208">
        <v>0.27450343324200305</v>
      </c>
      <c r="R164" s="208">
        <v>0.2454122592054262</v>
      </c>
      <c r="S164" s="208">
        <v>0.21766925248963354</v>
      </c>
      <c r="T164" s="208">
        <v>0.17199911572398435</v>
      </c>
      <c r="U164" s="208">
        <v>0.27450343324200305</v>
      </c>
      <c r="V164" s="208">
        <v>0.2454122592054262</v>
      </c>
      <c r="W164" s="208">
        <v>0.21766925248963354</v>
      </c>
      <c r="X164" s="39" t="s">
        <v>570</v>
      </c>
      <c r="Y164" s="244" t="s">
        <v>1135</v>
      </c>
    </row>
    <row r="165" spans="1:25" ht="49.5" x14ac:dyDescent="0.25">
      <c r="B165" s="38"/>
      <c r="C165" s="38"/>
      <c r="D165" s="10" t="s">
        <v>608</v>
      </c>
      <c r="E165" s="12" t="s">
        <v>410</v>
      </c>
      <c r="F165" s="291" t="s">
        <v>0</v>
      </c>
      <c r="G165" s="143">
        <v>1</v>
      </c>
      <c r="H165" s="143">
        <v>1</v>
      </c>
      <c r="I165" s="143">
        <v>0</v>
      </c>
      <c r="J165" s="143">
        <v>0</v>
      </c>
      <c r="K165" s="143">
        <v>0</v>
      </c>
      <c r="L165" s="251">
        <v>0</v>
      </c>
      <c r="M165" s="251">
        <v>0</v>
      </c>
      <c r="N165" s="251">
        <v>0</v>
      </c>
      <c r="O165" s="251">
        <v>0</v>
      </c>
      <c r="P165" s="208">
        <v>5.0486942130187847E-2</v>
      </c>
      <c r="Q165" s="208">
        <v>0.14393264991505161</v>
      </c>
      <c r="R165" s="208">
        <v>7.4150549001155419E-2</v>
      </c>
      <c r="S165" s="208">
        <v>6.7819629393141928E-2</v>
      </c>
      <c r="T165" s="208">
        <v>5.0486942130187847E-2</v>
      </c>
      <c r="U165" s="208">
        <v>0.14393264991505161</v>
      </c>
      <c r="V165" s="208">
        <v>7.4150549001155419E-2</v>
      </c>
      <c r="W165" s="208">
        <v>6.7819629393141928E-2</v>
      </c>
      <c r="X165" s="39" t="s">
        <v>570</v>
      </c>
      <c r="Y165" s="244" t="s">
        <v>1135</v>
      </c>
    </row>
    <row r="166" spans="1:25" ht="49.5" x14ac:dyDescent="0.25">
      <c r="B166" s="38"/>
      <c r="C166" s="38"/>
      <c r="D166" s="10" t="s">
        <v>609</v>
      </c>
      <c r="E166" s="40" t="s">
        <v>412</v>
      </c>
      <c r="F166" s="291" t="s">
        <v>0</v>
      </c>
      <c r="G166" s="143">
        <v>1</v>
      </c>
      <c r="H166" s="143">
        <v>1</v>
      </c>
      <c r="I166" s="143">
        <v>0</v>
      </c>
      <c r="J166" s="143">
        <v>0</v>
      </c>
      <c r="K166" s="143">
        <v>0</v>
      </c>
      <c r="L166" s="251">
        <v>0</v>
      </c>
      <c r="M166" s="251">
        <v>0</v>
      </c>
      <c r="N166" s="251">
        <v>0</v>
      </c>
      <c r="O166" s="251">
        <v>0</v>
      </c>
      <c r="P166" s="208">
        <v>2.6120774823149825E-2</v>
      </c>
      <c r="Q166" s="208">
        <v>0.11155983101499252</v>
      </c>
      <c r="R166" s="208">
        <v>9.2765775868858286E-2</v>
      </c>
      <c r="S166" s="208">
        <v>7.3235974204434992E-2</v>
      </c>
      <c r="T166" s="208">
        <v>2.6120774823149825E-2</v>
      </c>
      <c r="U166" s="208">
        <v>0.11155983101499252</v>
      </c>
      <c r="V166" s="208">
        <v>9.2765775868858286E-2</v>
      </c>
      <c r="W166" s="208">
        <v>7.3235974204434992E-2</v>
      </c>
      <c r="X166" s="39" t="s">
        <v>570</v>
      </c>
      <c r="Y166" s="244" t="s">
        <v>1135</v>
      </c>
    </row>
    <row r="167" spans="1:25" ht="49.5" x14ac:dyDescent="0.25">
      <c r="B167" s="38"/>
      <c r="C167" s="38" t="s">
        <v>610</v>
      </c>
      <c r="D167" s="10" t="s">
        <v>611</v>
      </c>
      <c r="E167" s="40" t="s">
        <v>521</v>
      </c>
      <c r="F167" s="291" t="s">
        <v>0</v>
      </c>
      <c r="G167" s="143">
        <v>0</v>
      </c>
      <c r="H167" s="143">
        <v>0</v>
      </c>
      <c r="I167" s="143">
        <v>0</v>
      </c>
      <c r="J167" s="143">
        <v>0</v>
      </c>
      <c r="K167" s="143">
        <v>0</v>
      </c>
      <c r="L167" s="143">
        <v>0</v>
      </c>
      <c r="M167" s="143">
        <v>0</v>
      </c>
      <c r="N167" s="143">
        <v>0</v>
      </c>
      <c r="O167" s="143">
        <v>0</v>
      </c>
      <c r="P167" s="208">
        <v>1.0465459194219612E-2</v>
      </c>
      <c r="Q167" s="208">
        <v>3.4361436556581373E-2</v>
      </c>
      <c r="R167" s="208">
        <v>3.8408207631066525E-2</v>
      </c>
      <c r="S167" s="208">
        <v>3.2496281252545507E-2</v>
      </c>
      <c r="T167" s="208">
        <v>1.0465459194219612E-2</v>
      </c>
      <c r="U167" s="208">
        <v>3.4361436556581373E-2</v>
      </c>
      <c r="V167" s="208">
        <v>3.8408207631066525E-2</v>
      </c>
      <c r="W167" s="208">
        <v>3.2496281252545507E-2</v>
      </c>
      <c r="X167" s="39" t="s">
        <v>570</v>
      </c>
      <c r="Y167" s="244" t="s">
        <v>1135</v>
      </c>
    </row>
    <row r="168" spans="1:25" ht="49.5" x14ac:dyDescent="0.25">
      <c r="B168" s="38"/>
      <c r="C168" s="38"/>
      <c r="D168" s="10" t="s">
        <v>612</v>
      </c>
      <c r="E168" s="40" t="s">
        <v>523</v>
      </c>
      <c r="F168" s="291" t="s">
        <v>0</v>
      </c>
      <c r="G168" s="143">
        <v>0</v>
      </c>
      <c r="H168" s="143">
        <v>0</v>
      </c>
      <c r="I168" s="143">
        <v>0</v>
      </c>
      <c r="J168" s="143">
        <v>0</v>
      </c>
      <c r="K168" s="143">
        <v>0</v>
      </c>
      <c r="L168" s="143">
        <v>0</v>
      </c>
      <c r="M168" s="143">
        <v>0</v>
      </c>
      <c r="N168" s="143">
        <v>0</v>
      </c>
      <c r="O168" s="143">
        <v>0</v>
      </c>
      <c r="P168" s="208">
        <v>0</v>
      </c>
      <c r="Q168" s="208">
        <v>0</v>
      </c>
      <c r="R168" s="208">
        <v>0</v>
      </c>
      <c r="S168" s="208">
        <v>0</v>
      </c>
      <c r="T168" s="208">
        <v>0</v>
      </c>
      <c r="U168" s="208">
        <v>0</v>
      </c>
      <c r="V168" s="208">
        <v>0</v>
      </c>
      <c r="W168" s="208">
        <v>0</v>
      </c>
      <c r="X168" s="39" t="s">
        <v>570</v>
      </c>
      <c r="Y168" s="244" t="s">
        <v>1135</v>
      </c>
    </row>
    <row r="169" spans="1:25" ht="49.5" x14ac:dyDescent="0.25">
      <c r="B169" s="38"/>
      <c r="C169" s="38"/>
      <c r="D169" s="10" t="s">
        <v>613</v>
      </c>
      <c r="E169" s="12" t="s">
        <v>525</v>
      </c>
      <c r="F169" s="291" t="s">
        <v>0</v>
      </c>
      <c r="G169" s="143">
        <v>0</v>
      </c>
      <c r="H169" s="143">
        <v>0</v>
      </c>
      <c r="I169" s="143">
        <v>0</v>
      </c>
      <c r="J169" s="143">
        <v>0</v>
      </c>
      <c r="K169" s="143">
        <v>0</v>
      </c>
      <c r="L169" s="143">
        <v>0</v>
      </c>
      <c r="M169" s="143">
        <v>0</v>
      </c>
      <c r="N169" s="143">
        <v>0</v>
      </c>
      <c r="O169" s="143">
        <v>0</v>
      </c>
      <c r="P169" s="208">
        <v>0</v>
      </c>
      <c r="Q169" s="208">
        <v>0</v>
      </c>
      <c r="R169" s="208">
        <v>0</v>
      </c>
      <c r="S169" s="208">
        <v>0</v>
      </c>
      <c r="T169" s="208">
        <v>0</v>
      </c>
      <c r="U169" s="208">
        <v>0</v>
      </c>
      <c r="V169" s="208">
        <v>0</v>
      </c>
      <c r="W169" s="208">
        <v>0</v>
      </c>
      <c r="X169" s="39" t="s">
        <v>570</v>
      </c>
      <c r="Y169" s="244" t="s">
        <v>1135</v>
      </c>
    </row>
    <row r="170" spans="1:25" ht="49.5" x14ac:dyDescent="0.25">
      <c r="B170" s="38"/>
      <c r="C170" s="38"/>
      <c r="D170" s="10" t="s">
        <v>614</v>
      </c>
      <c r="E170" s="12" t="s">
        <v>423</v>
      </c>
      <c r="F170" s="291" t="s">
        <v>0</v>
      </c>
      <c r="G170" s="143">
        <v>0</v>
      </c>
      <c r="H170" s="143">
        <v>0</v>
      </c>
      <c r="I170" s="143">
        <v>0</v>
      </c>
      <c r="J170" s="143">
        <v>0</v>
      </c>
      <c r="K170" s="143">
        <v>1</v>
      </c>
      <c r="L170" s="251">
        <v>0</v>
      </c>
      <c r="M170" s="251">
        <v>0</v>
      </c>
      <c r="N170" s="251">
        <v>0</v>
      </c>
      <c r="O170" s="251">
        <v>0</v>
      </c>
      <c r="P170" s="208">
        <v>2.6401090051163139E-3</v>
      </c>
      <c r="Q170" s="208">
        <v>1.6889092297916623E-2</v>
      </c>
      <c r="R170" s="208">
        <v>1.9027497797795827E-2</v>
      </c>
      <c r="S170" s="208">
        <v>1.540673431841573E-2</v>
      </c>
      <c r="T170" s="208">
        <v>2.6401090051163139E-3</v>
      </c>
      <c r="U170" s="208">
        <v>1.6889092297916623E-2</v>
      </c>
      <c r="V170" s="208">
        <v>1.9027497797795827E-2</v>
      </c>
      <c r="W170" s="208">
        <v>1.540673431841573E-2</v>
      </c>
      <c r="X170" s="39" t="s">
        <v>570</v>
      </c>
      <c r="Y170" s="244" t="s">
        <v>1135</v>
      </c>
    </row>
    <row r="171" spans="1:25" ht="49.5" x14ac:dyDescent="0.25">
      <c r="B171" s="38"/>
      <c r="C171" s="38"/>
      <c r="D171" s="10" t="s">
        <v>615</v>
      </c>
      <c r="E171" s="12" t="s">
        <v>528</v>
      </c>
      <c r="F171" s="291" t="s">
        <v>0</v>
      </c>
      <c r="G171" s="143">
        <v>0</v>
      </c>
      <c r="H171" s="143">
        <v>0</v>
      </c>
      <c r="I171" s="143">
        <v>0</v>
      </c>
      <c r="J171" s="143">
        <v>0</v>
      </c>
      <c r="K171" s="143">
        <v>0</v>
      </c>
      <c r="L171" s="143">
        <v>0</v>
      </c>
      <c r="M171" s="143">
        <v>0</v>
      </c>
      <c r="N171" s="143">
        <v>0</v>
      </c>
      <c r="O171" s="143">
        <v>0</v>
      </c>
      <c r="P171" s="208">
        <v>0</v>
      </c>
      <c r="Q171" s="208">
        <v>0</v>
      </c>
      <c r="R171" s="208">
        <v>0</v>
      </c>
      <c r="S171" s="208">
        <v>0</v>
      </c>
      <c r="T171" s="208">
        <v>0</v>
      </c>
      <c r="U171" s="208">
        <v>0</v>
      </c>
      <c r="V171" s="208">
        <v>0</v>
      </c>
      <c r="W171" s="208">
        <v>0</v>
      </c>
      <c r="X171" s="39" t="s">
        <v>570</v>
      </c>
      <c r="Y171" s="244" t="s">
        <v>1135</v>
      </c>
    </row>
    <row r="172" spans="1:25" ht="49.5" x14ac:dyDescent="0.25">
      <c r="B172" s="38"/>
      <c r="C172" s="38"/>
      <c r="D172" s="10" t="s">
        <v>616</v>
      </c>
      <c r="E172" s="12" t="s">
        <v>430</v>
      </c>
      <c r="F172" s="291" t="s">
        <v>0</v>
      </c>
      <c r="G172" s="143">
        <v>0</v>
      </c>
      <c r="H172" s="143">
        <v>0</v>
      </c>
      <c r="I172" s="143">
        <v>0</v>
      </c>
      <c r="J172" s="143">
        <v>0</v>
      </c>
      <c r="K172" s="143">
        <v>0</v>
      </c>
      <c r="L172" s="143">
        <v>0</v>
      </c>
      <c r="M172" s="143">
        <v>0</v>
      </c>
      <c r="N172" s="143">
        <v>0</v>
      </c>
      <c r="O172" s="143">
        <v>0</v>
      </c>
      <c r="P172" s="208">
        <v>0</v>
      </c>
      <c r="Q172" s="208">
        <v>0</v>
      </c>
      <c r="R172" s="208">
        <v>0</v>
      </c>
      <c r="S172" s="208">
        <v>0</v>
      </c>
      <c r="T172" s="208">
        <v>0</v>
      </c>
      <c r="U172" s="208">
        <v>0</v>
      </c>
      <c r="V172" s="208">
        <v>0</v>
      </c>
      <c r="W172" s="208">
        <v>0</v>
      </c>
      <c r="X172" s="39" t="s">
        <v>570</v>
      </c>
      <c r="Y172" s="244" t="s">
        <v>1135</v>
      </c>
    </row>
    <row r="173" spans="1:25" ht="49.5" x14ac:dyDescent="0.25">
      <c r="B173" s="38"/>
      <c r="C173" s="38"/>
      <c r="D173" s="10" t="s">
        <v>617</v>
      </c>
      <c r="E173" s="12" t="s">
        <v>531</v>
      </c>
      <c r="F173" s="291" t="s">
        <v>0</v>
      </c>
      <c r="G173" s="143">
        <v>0</v>
      </c>
      <c r="H173" s="143">
        <v>0</v>
      </c>
      <c r="I173" s="143">
        <v>0</v>
      </c>
      <c r="J173" s="143">
        <v>0</v>
      </c>
      <c r="K173" s="143">
        <v>1</v>
      </c>
      <c r="L173" s="251">
        <v>0</v>
      </c>
      <c r="M173" s="251">
        <v>0</v>
      </c>
      <c r="N173" s="251">
        <v>0</v>
      </c>
      <c r="O173" s="251">
        <v>0</v>
      </c>
      <c r="P173" s="208">
        <v>0</v>
      </c>
      <c r="Q173" s="208">
        <v>0</v>
      </c>
      <c r="R173" s="208">
        <v>0</v>
      </c>
      <c r="S173" s="208">
        <v>0</v>
      </c>
      <c r="T173" s="208">
        <v>0</v>
      </c>
      <c r="U173" s="208">
        <v>0</v>
      </c>
      <c r="V173" s="208">
        <v>0</v>
      </c>
      <c r="W173" s="208">
        <v>0</v>
      </c>
      <c r="X173" s="39" t="s">
        <v>570</v>
      </c>
      <c r="Y173" s="244" t="s">
        <v>1135</v>
      </c>
    </row>
    <row r="174" spans="1:25" ht="49.5" x14ac:dyDescent="0.25">
      <c r="B174" s="38"/>
      <c r="C174" s="38"/>
      <c r="D174" s="10" t="s">
        <v>618</v>
      </c>
      <c r="E174" s="12" t="s">
        <v>419</v>
      </c>
      <c r="F174" s="291" t="s">
        <v>0</v>
      </c>
      <c r="G174" s="143">
        <v>0</v>
      </c>
      <c r="H174" s="143">
        <v>0</v>
      </c>
      <c r="I174" s="143">
        <v>1</v>
      </c>
      <c r="J174" s="143">
        <v>0</v>
      </c>
      <c r="K174" s="143">
        <v>0</v>
      </c>
      <c r="L174" s="251">
        <v>0</v>
      </c>
      <c r="M174" s="251">
        <v>0</v>
      </c>
      <c r="N174" s="251">
        <v>0</v>
      </c>
      <c r="O174" s="251">
        <v>0</v>
      </c>
      <c r="P174" s="208">
        <v>2.6401090051163139E-3</v>
      </c>
      <c r="Q174" s="208">
        <v>1.688909229791663E-2</v>
      </c>
      <c r="R174" s="208">
        <v>1.902749779779582E-2</v>
      </c>
      <c r="S174" s="208">
        <v>1.5406734318415733E-2</v>
      </c>
      <c r="T174" s="208">
        <v>2.6401090051163139E-3</v>
      </c>
      <c r="U174" s="208">
        <v>1.688909229791663E-2</v>
      </c>
      <c r="V174" s="208">
        <v>1.902749779779582E-2</v>
      </c>
      <c r="W174" s="208">
        <v>1.5406734318415733E-2</v>
      </c>
      <c r="X174" s="39" t="s">
        <v>570</v>
      </c>
      <c r="Y174" s="244" t="s">
        <v>1135</v>
      </c>
    </row>
    <row r="175" spans="1:25" ht="49.5" x14ac:dyDescent="0.25">
      <c r="B175" s="38"/>
      <c r="C175" s="38"/>
      <c r="D175" s="36" t="s">
        <v>619</v>
      </c>
      <c r="E175" s="12" t="s">
        <v>534</v>
      </c>
      <c r="F175" s="291" t="s">
        <v>0</v>
      </c>
      <c r="G175" s="143">
        <v>0</v>
      </c>
      <c r="H175" s="143">
        <v>0</v>
      </c>
      <c r="I175" s="143">
        <v>0</v>
      </c>
      <c r="J175" s="143">
        <v>0</v>
      </c>
      <c r="K175" s="143">
        <v>0</v>
      </c>
      <c r="L175" s="143">
        <v>0</v>
      </c>
      <c r="M175" s="143">
        <v>0</v>
      </c>
      <c r="N175" s="143">
        <v>0</v>
      </c>
      <c r="O175" s="143">
        <v>0</v>
      </c>
      <c r="P175" s="208">
        <v>0</v>
      </c>
      <c r="Q175" s="208">
        <v>0</v>
      </c>
      <c r="R175" s="208">
        <v>0</v>
      </c>
      <c r="S175" s="208">
        <v>0</v>
      </c>
      <c r="T175" s="208">
        <v>0</v>
      </c>
      <c r="U175" s="208">
        <v>0</v>
      </c>
      <c r="V175" s="208">
        <v>0</v>
      </c>
      <c r="W175" s="208">
        <v>0</v>
      </c>
      <c r="X175" s="39" t="s">
        <v>570</v>
      </c>
      <c r="Y175" s="244" t="s">
        <v>1135</v>
      </c>
    </row>
    <row r="176" spans="1:25" ht="49.5" x14ac:dyDescent="0.25">
      <c r="B176" s="38"/>
      <c r="C176" s="38"/>
      <c r="D176" s="10" t="s">
        <v>620</v>
      </c>
      <c r="E176" s="12" t="s">
        <v>536</v>
      </c>
      <c r="F176" s="291" t="s">
        <v>0</v>
      </c>
      <c r="G176" s="143">
        <v>0</v>
      </c>
      <c r="H176" s="143">
        <v>0</v>
      </c>
      <c r="I176" s="143">
        <v>0</v>
      </c>
      <c r="J176" s="143">
        <v>0</v>
      </c>
      <c r="K176" s="143">
        <v>0</v>
      </c>
      <c r="L176" s="143">
        <v>0</v>
      </c>
      <c r="M176" s="143">
        <v>0</v>
      </c>
      <c r="N176" s="143">
        <v>0</v>
      </c>
      <c r="O176" s="143">
        <v>0</v>
      </c>
      <c r="P176" s="208">
        <v>0</v>
      </c>
      <c r="Q176" s="208">
        <v>0</v>
      </c>
      <c r="R176" s="208">
        <v>0</v>
      </c>
      <c r="S176" s="208">
        <v>0</v>
      </c>
      <c r="T176" s="208">
        <v>0</v>
      </c>
      <c r="U176" s="208">
        <v>0</v>
      </c>
      <c r="V176" s="208">
        <v>0</v>
      </c>
      <c r="W176" s="208">
        <v>0</v>
      </c>
      <c r="X176" s="39" t="s">
        <v>570</v>
      </c>
      <c r="Y176" s="244" t="s">
        <v>1135</v>
      </c>
    </row>
    <row r="177" spans="2:25" ht="49.5" x14ac:dyDescent="0.25">
      <c r="B177" s="38"/>
      <c r="C177" s="38"/>
      <c r="D177" s="10" t="s">
        <v>621</v>
      </c>
      <c r="E177" s="12" t="s">
        <v>538</v>
      </c>
      <c r="F177" s="291" t="s">
        <v>0</v>
      </c>
      <c r="G177" s="143">
        <v>0</v>
      </c>
      <c r="H177" s="143">
        <v>0</v>
      </c>
      <c r="I177" s="143">
        <v>0</v>
      </c>
      <c r="J177" s="143">
        <v>0</v>
      </c>
      <c r="K177" s="143">
        <v>0</v>
      </c>
      <c r="L177" s="143">
        <v>0</v>
      </c>
      <c r="M177" s="143">
        <v>0</v>
      </c>
      <c r="N177" s="143">
        <v>0</v>
      </c>
      <c r="O177" s="143">
        <v>0</v>
      </c>
      <c r="P177" s="208">
        <v>0</v>
      </c>
      <c r="Q177" s="208">
        <v>0</v>
      </c>
      <c r="R177" s="208">
        <v>0</v>
      </c>
      <c r="S177" s="208">
        <v>0</v>
      </c>
      <c r="T177" s="208">
        <v>0</v>
      </c>
      <c r="U177" s="208">
        <v>0</v>
      </c>
      <c r="V177" s="208">
        <v>0</v>
      </c>
      <c r="W177" s="208">
        <v>0</v>
      </c>
      <c r="X177" s="39" t="s">
        <v>570</v>
      </c>
      <c r="Y177" s="244" t="s">
        <v>1135</v>
      </c>
    </row>
    <row r="178" spans="2:25" ht="49.5" x14ac:dyDescent="0.25">
      <c r="B178" s="38"/>
      <c r="C178" s="38"/>
      <c r="D178" s="10" t="s">
        <v>622</v>
      </c>
      <c r="E178" s="12" t="s">
        <v>540</v>
      </c>
      <c r="F178" s="291" t="s">
        <v>0</v>
      </c>
      <c r="G178" s="143">
        <v>0</v>
      </c>
      <c r="H178" s="143">
        <v>0</v>
      </c>
      <c r="I178" s="143">
        <v>0</v>
      </c>
      <c r="J178" s="143">
        <v>0</v>
      </c>
      <c r="K178" s="143">
        <v>0</v>
      </c>
      <c r="L178" s="143">
        <v>0</v>
      </c>
      <c r="M178" s="143">
        <v>0</v>
      </c>
      <c r="N178" s="143">
        <v>0</v>
      </c>
      <c r="O178" s="143">
        <v>0</v>
      </c>
      <c r="P178" s="208">
        <v>0</v>
      </c>
      <c r="Q178" s="208">
        <v>0</v>
      </c>
      <c r="R178" s="208">
        <v>0</v>
      </c>
      <c r="S178" s="208">
        <v>0</v>
      </c>
      <c r="T178" s="208">
        <v>0</v>
      </c>
      <c r="U178" s="208">
        <v>0</v>
      </c>
      <c r="V178" s="208">
        <v>0</v>
      </c>
      <c r="W178" s="208">
        <v>0</v>
      </c>
      <c r="X178" s="39" t="s">
        <v>570</v>
      </c>
      <c r="Y178" s="244" t="s">
        <v>1135</v>
      </c>
    </row>
    <row r="179" spans="2:25" ht="49.5" x14ac:dyDescent="0.25">
      <c r="B179" s="38"/>
      <c r="C179" s="38"/>
      <c r="D179" s="10" t="s">
        <v>623</v>
      </c>
      <c r="E179" s="12" t="s">
        <v>542</v>
      </c>
      <c r="F179" s="291" t="s">
        <v>0</v>
      </c>
      <c r="G179" s="143">
        <v>0</v>
      </c>
      <c r="H179" s="143">
        <v>0</v>
      </c>
      <c r="I179" s="143">
        <v>0</v>
      </c>
      <c r="J179" s="143">
        <v>1</v>
      </c>
      <c r="K179" s="143">
        <v>1</v>
      </c>
      <c r="L179" s="143">
        <v>0</v>
      </c>
      <c r="M179" s="143">
        <v>0</v>
      </c>
      <c r="N179" s="143">
        <v>0</v>
      </c>
      <c r="O179" s="143">
        <v>0</v>
      </c>
      <c r="P179" s="208">
        <v>0</v>
      </c>
      <c r="Q179" s="208">
        <v>0</v>
      </c>
      <c r="R179" s="208">
        <v>0</v>
      </c>
      <c r="S179" s="208">
        <v>0</v>
      </c>
      <c r="T179" s="208">
        <v>0</v>
      </c>
      <c r="U179" s="208">
        <v>0</v>
      </c>
      <c r="V179" s="208">
        <v>0</v>
      </c>
      <c r="W179" s="208">
        <v>0</v>
      </c>
      <c r="X179" s="39" t="s">
        <v>570</v>
      </c>
      <c r="Y179" s="244" t="s">
        <v>1135</v>
      </c>
    </row>
    <row r="180" spans="2:25" ht="49.5" x14ac:dyDescent="0.25">
      <c r="B180" s="38"/>
      <c r="C180" s="38"/>
      <c r="D180" s="10" t="s">
        <v>624</v>
      </c>
      <c r="E180" s="12" t="s">
        <v>544</v>
      </c>
      <c r="F180" s="291" t="s">
        <v>0</v>
      </c>
      <c r="G180" s="143">
        <v>0</v>
      </c>
      <c r="H180" s="143">
        <v>0</v>
      </c>
      <c r="I180" s="143">
        <v>0</v>
      </c>
      <c r="J180" s="143">
        <v>0</v>
      </c>
      <c r="K180" s="143">
        <v>0</v>
      </c>
      <c r="L180" s="143">
        <v>0</v>
      </c>
      <c r="M180" s="143">
        <v>0</v>
      </c>
      <c r="N180" s="143">
        <v>0</v>
      </c>
      <c r="O180" s="143">
        <v>0</v>
      </c>
      <c r="P180" s="208">
        <v>0</v>
      </c>
      <c r="Q180" s="208">
        <v>0</v>
      </c>
      <c r="R180" s="208">
        <v>0</v>
      </c>
      <c r="S180" s="208">
        <v>0</v>
      </c>
      <c r="T180" s="208">
        <v>0</v>
      </c>
      <c r="U180" s="208">
        <v>0</v>
      </c>
      <c r="V180" s="208">
        <v>0</v>
      </c>
      <c r="W180" s="208">
        <v>0</v>
      </c>
      <c r="X180" s="39" t="s">
        <v>570</v>
      </c>
      <c r="Y180" s="244" t="s">
        <v>1135</v>
      </c>
    </row>
    <row r="181" spans="2:25" ht="49.5" x14ac:dyDescent="0.25">
      <c r="B181" s="38"/>
      <c r="C181" s="38"/>
      <c r="D181" s="10" t="s">
        <v>625</v>
      </c>
      <c r="E181" s="12" t="s">
        <v>429</v>
      </c>
      <c r="F181" s="291" t="s">
        <v>0</v>
      </c>
      <c r="G181" s="143">
        <v>0</v>
      </c>
      <c r="H181" s="143">
        <v>0</v>
      </c>
      <c r="I181" s="143">
        <v>1</v>
      </c>
      <c r="J181" s="143">
        <v>1</v>
      </c>
      <c r="K181" s="143">
        <v>0</v>
      </c>
      <c r="L181" s="251">
        <v>0</v>
      </c>
      <c r="M181" s="251">
        <v>0</v>
      </c>
      <c r="N181" s="251">
        <v>0</v>
      </c>
      <c r="O181" s="251">
        <v>0</v>
      </c>
      <c r="P181" s="208">
        <v>0</v>
      </c>
      <c r="Q181" s="208">
        <v>2.951911348333113E-3</v>
      </c>
      <c r="R181" s="208">
        <v>5.0941259611357566E-3</v>
      </c>
      <c r="S181" s="208">
        <v>1.4687893023161585E-3</v>
      </c>
      <c r="T181" s="208">
        <v>0</v>
      </c>
      <c r="U181" s="208">
        <v>2.951911348333113E-3</v>
      </c>
      <c r="V181" s="208">
        <v>5.0941259611357566E-3</v>
      </c>
      <c r="W181" s="208">
        <v>1.4687893023161585E-3</v>
      </c>
      <c r="X181" s="39" t="s">
        <v>570</v>
      </c>
      <c r="Y181" s="244" t="s">
        <v>1135</v>
      </c>
    </row>
    <row r="182" spans="2:25" ht="49.5" x14ac:dyDescent="0.25">
      <c r="B182" s="38"/>
      <c r="C182" s="38" t="s">
        <v>626</v>
      </c>
      <c r="D182" s="10" t="s">
        <v>627</v>
      </c>
      <c r="E182" s="10" t="s">
        <v>438</v>
      </c>
      <c r="F182" s="291" t="s">
        <v>0</v>
      </c>
      <c r="G182" s="143">
        <v>0</v>
      </c>
      <c r="H182" s="143">
        <v>0</v>
      </c>
      <c r="I182" s="143">
        <v>0</v>
      </c>
      <c r="J182" s="143">
        <v>0</v>
      </c>
      <c r="K182" s="143">
        <v>0</v>
      </c>
      <c r="L182" s="143">
        <v>0</v>
      </c>
      <c r="M182" s="143">
        <v>0</v>
      </c>
      <c r="N182" s="143">
        <v>0</v>
      </c>
      <c r="O182" s="143">
        <v>0</v>
      </c>
      <c r="P182" s="208">
        <v>0</v>
      </c>
      <c r="Q182" s="208">
        <v>0</v>
      </c>
      <c r="R182" s="208">
        <v>0</v>
      </c>
      <c r="S182" s="208">
        <v>0</v>
      </c>
      <c r="T182" s="208">
        <v>0</v>
      </c>
      <c r="U182" s="208">
        <v>0</v>
      </c>
      <c r="V182" s="208">
        <v>0</v>
      </c>
      <c r="W182" s="208">
        <v>0</v>
      </c>
      <c r="X182" s="39" t="s">
        <v>570</v>
      </c>
      <c r="Y182" s="244" t="s">
        <v>1135</v>
      </c>
    </row>
    <row r="183" spans="2:25" ht="49.5" x14ac:dyDescent="0.25">
      <c r="B183" s="38"/>
      <c r="C183" s="38" t="s">
        <v>628</v>
      </c>
      <c r="D183" s="10" t="s">
        <v>629</v>
      </c>
      <c r="E183" s="38" t="s">
        <v>441</v>
      </c>
      <c r="F183" s="291" t="s">
        <v>0</v>
      </c>
      <c r="G183" s="143">
        <v>0</v>
      </c>
      <c r="H183" s="143">
        <v>0</v>
      </c>
      <c r="I183" s="143">
        <v>1</v>
      </c>
      <c r="J183" s="143">
        <v>0</v>
      </c>
      <c r="K183" s="143">
        <v>1</v>
      </c>
      <c r="L183" s="251">
        <v>0</v>
      </c>
      <c r="M183" s="251">
        <v>0</v>
      </c>
      <c r="N183" s="251">
        <v>0</v>
      </c>
      <c r="O183" s="251">
        <v>0</v>
      </c>
      <c r="P183" s="208">
        <v>0</v>
      </c>
      <c r="Q183" s="208">
        <v>2.5247116174010884E-3</v>
      </c>
      <c r="R183" s="208">
        <v>4.0372842335393887E-3</v>
      </c>
      <c r="S183" s="208">
        <v>1.0492781833186249E-3</v>
      </c>
      <c r="T183" s="208">
        <v>0</v>
      </c>
      <c r="U183" s="208">
        <v>2.1319061149650555E-3</v>
      </c>
      <c r="V183" s="208">
        <v>3.5103798362420059E-3</v>
      </c>
      <c r="W183" s="208">
        <v>9.6766299450604663E-4</v>
      </c>
      <c r="X183" s="39" t="s">
        <v>570</v>
      </c>
      <c r="Y183" s="244" t="s">
        <v>1135</v>
      </c>
    </row>
    <row r="184" spans="2:25" ht="49.5" x14ac:dyDescent="0.25">
      <c r="B184" s="38"/>
      <c r="C184" s="38" t="s">
        <v>630</v>
      </c>
      <c r="D184" s="10" t="s">
        <v>631</v>
      </c>
      <c r="E184" s="10" t="s">
        <v>395</v>
      </c>
      <c r="F184" s="291" t="s">
        <v>1</v>
      </c>
      <c r="G184" s="143">
        <v>0</v>
      </c>
      <c r="H184" s="143">
        <v>0</v>
      </c>
      <c r="I184" s="143">
        <v>0</v>
      </c>
      <c r="J184" s="143">
        <v>0</v>
      </c>
      <c r="K184" s="143">
        <v>0</v>
      </c>
      <c r="L184" s="251">
        <v>0</v>
      </c>
      <c r="M184" s="251">
        <v>0</v>
      </c>
      <c r="N184" s="251">
        <v>0</v>
      </c>
      <c r="O184" s="251">
        <v>0</v>
      </c>
      <c r="P184" s="208">
        <v>0</v>
      </c>
      <c r="Q184" s="208">
        <v>0</v>
      </c>
      <c r="R184" s="208">
        <v>0</v>
      </c>
      <c r="S184" s="208">
        <v>0</v>
      </c>
      <c r="T184" s="208">
        <v>0</v>
      </c>
      <c r="U184" s="208">
        <v>0</v>
      </c>
      <c r="V184" s="208">
        <v>0</v>
      </c>
      <c r="W184" s="208">
        <v>0</v>
      </c>
      <c r="X184" s="39" t="s">
        <v>570</v>
      </c>
      <c r="Y184" s="244" t="s">
        <v>1135</v>
      </c>
    </row>
    <row r="185" spans="2:25" ht="49.5" x14ac:dyDescent="0.25">
      <c r="B185" s="38"/>
      <c r="C185" s="38" t="s">
        <v>632</v>
      </c>
      <c r="D185" s="10" t="s">
        <v>633</v>
      </c>
      <c r="E185" s="10" t="s">
        <v>446</v>
      </c>
      <c r="F185" s="291" t="s">
        <v>0</v>
      </c>
      <c r="G185" s="143">
        <v>1</v>
      </c>
      <c r="H185" s="143">
        <v>0</v>
      </c>
      <c r="I185" s="143">
        <v>0</v>
      </c>
      <c r="J185" s="143">
        <v>0</v>
      </c>
      <c r="K185" s="143">
        <v>0</v>
      </c>
      <c r="L185" s="251">
        <v>0</v>
      </c>
      <c r="M185" s="251">
        <v>0</v>
      </c>
      <c r="N185" s="251">
        <v>0</v>
      </c>
      <c r="O185" s="251">
        <v>0</v>
      </c>
      <c r="P185" s="208">
        <v>0</v>
      </c>
      <c r="Q185" s="208">
        <v>2.9519113483331008E-3</v>
      </c>
      <c r="R185" s="208">
        <v>5.0941259611355563E-3</v>
      </c>
      <c r="S185" s="208">
        <v>1.4687893023161279E-3</v>
      </c>
      <c r="T185" s="208">
        <v>0</v>
      </c>
      <c r="U185" s="208">
        <v>2.9519113483331008E-3</v>
      </c>
      <c r="V185" s="208">
        <v>5.0941259611355563E-3</v>
      </c>
      <c r="W185" s="208">
        <v>1.4687893023161279E-3</v>
      </c>
      <c r="X185" s="39" t="s">
        <v>570</v>
      </c>
      <c r="Y185" s="244" t="s">
        <v>1135</v>
      </c>
    </row>
    <row r="186" spans="2:25" ht="49.5" x14ac:dyDescent="0.25">
      <c r="B186" s="38"/>
      <c r="C186" s="38" t="s">
        <v>634</v>
      </c>
      <c r="D186" s="10" t="s">
        <v>635</v>
      </c>
      <c r="E186" s="10" t="s">
        <v>449</v>
      </c>
      <c r="F186" s="291" t="s">
        <v>0</v>
      </c>
      <c r="G186" s="143">
        <v>0</v>
      </c>
      <c r="H186" s="143">
        <v>1</v>
      </c>
      <c r="I186" s="143">
        <v>0</v>
      </c>
      <c r="J186" s="143">
        <v>0</v>
      </c>
      <c r="K186" s="143">
        <v>0</v>
      </c>
      <c r="L186" s="251">
        <v>0</v>
      </c>
      <c r="M186" s="251">
        <v>0</v>
      </c>
      <c r="N186" s="251">
        <v>0</v>
      </c>
      <c r="O186" s="251">
        <v>0</v>
      </c>
      <c r="P186" s="208">
        <v>5.0643071714337835E-3</v>
      </c>
      <c r="Q186" s="208">
        <v>3.1314200479957373E-2</v>
      </c>
      <c r="R186" s="208">
        <v>3.4110888605024592E-2</v>
      </c>
      <c r="S186" s="208">
        <v>2.6489157237792219E-2</v>
      </c>
      <c r="T186" s="208">
        <v>4.6546733239646917E-3</v>
      </c>
      <c r="U186" s="208">
        <v>2.9128322199926029E-2</v>
      </c>
      <c r="V186" s="208">
        <v>3.2196340304770851E-2</v>
      </c>
      <c r="W186" s="208">
        <v>2.5608808811496516E-2</v>
      </c>
      <c r="X186" s="39" t="s">
        <v>570</v>
      </c>
      <c r="Y186" s="244" t="s">
        <v>1135</v>
      </c>
    </row>
    <row r="187" spans="2:25" ht="49.5" x14ac:dyDescent="0.25">
      <c r="B187" s="38"/>
      <c r="C187" s="38" t="s">
        <v>636</v>
      </c>
      <c r="D187" s="10" t="s">
        <v>637</v>
      </c>
      <c r="E187" s="10" t="s">
        <v>452</v>
      </c>
      <c r="F187" s="291" t="s">
        <v>0</v>
      </c>
      <c r="G187" s="143">
        <v>1</v>
      </c>
      <c r="H187" s="143">
        <v>1</v>
      </c>
      <c r="I187" s="143">
        <v>1</v>
      </c>
      <c r="J187" s="143">
        <v>1</v>
      </c>
      <c r="K187" s="143">
        <v>0</v>
      </c>
      <c r="L187" s="251">
        <v>0</v>
      </c>
      <c r="M187" s="251">
        <v>1</v>
      </c>
      <c r="N187" s="251">
        <v>0</v>
      </c>
      <c r="O187" s="251">
        <v>0</v>
      </c>
      <c r="P187" s="208">
        <v>9.468756147960071E-2</v>
      </c>
      <c r="Q187" s="208">
        <v>0.16254161043250581</v>
      </c>
      <c r="R187" s="208">
        <v>0.1713656076105024</v>
      </c>
      <c r="S187" s="208">
        <v>0.15761136135642084</v>
      </c>
      <c r="T187" s="208">
        <v>9.468756147960071E-2</v>
      </c>
      <c r="U187" s="208">
        <v>0.16254161043250581</v>
      </c>
      <c r="V187" s="208">
        <v>0.1713656076105024</v>
      </c>
      <c r="W187" s="208">
        <v>0.15761136135642084</v>
      </c>
      <c r="X187" s="39" t="s">
        <v>570</v>
      </c>
      <c r="Y187" s="244" t="s">
        <v>1135</v>
      </c>
    </row>
  </sheetData>
  <dataValidations disablePrompts="1" count="1">
    <dataValidation type="custom" operator="greaterThanOrEqual" allowBlank="1" showInputMessage="1" showErrorMessage="1" error="This cell only accepts a number of &quot;NA&quot;_x000a_" sqref="P8:W15 I12 G16:W16 P17:W33 P35:W40 P45:W51 P56:W84 P87:W187" xr:uid="{4D8E3FD7-7ED5-4056-99B1-992C5D9A026D}">
      <formula1>OR(AND(ISNUMBER(G8), G8&gt;=0), G8 ="NA")</formula1>
    </dataValidation>
  </dataValidations>
  <pageMargins left="0.7" right="0.7" top="0.75" bottom="0.75" header="0.3" footer="0.3"/>
  <pageSetup paperSize="3" scale="3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V60"/>
  <sheetViews>
    <sheetView view="pageBreakPreview" topLeftCell="D29" zoomScale="90" zoomScaleNormal="55" zoomScaleSheetLayoutView="90" zoomScalePageLayoutView="10" workbookViewId="0">
      <selection activeCell="K39" sqref="K39"/>
    </sheetView>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90.7109375" style="8" bestFit="1" customWidth="1"/>
    <col min="6" max="6" width="45.85546875" style="8" customWidth="1"/>
    <col min="7" max="7" width="9.42578125" style="8" customWidth="1"/>
    <col min="8" max="8" width="11.28515625" style="8" bestFit="1" customWidth="1"/>
    <col min="9" max="10" width="10.42578125" style="8" bestFit="1" customWidth="1"/>
    <col min="11" max="11" width="14.7109375" style="8" customWidth="1"/>
    <col min="12" max="12" width="9.42578125" style="8" customWidth="1"/>
    <col min="13" max="13" width="11.28515625" style="8" bestFit="1" customWidth="1"/>
    <col min="14" max="15" width="10.42578125" style="8" bestFit="1" customWidth="1"/>
    <col min="16" max="16" width="15.140625" style="8" customWidth="1"/>
    <col min="17" max="17" width="9.42578125" style="8" customWidth="1"/>
    <col min="18" max="18" width="11.28515625" style="8" bestFit="1" customWidth="1"/>
    <col min="19" max="20" width="10.42578125" style="8" bestFit="1" customWidth="1"/>
    <col min="21" max="21" width="14.85546875" style="8" customWidth="1"/>
    <col min="22" max="22" width="9.42578125" style="8" customWidth="1"/>
    <col min="23" max="23" width="11.28515625" style="8" bestFit="1" customWidth="1"/>
    <col min="24" max="25" width="10.42578125" style="8" bestFit="1" customWidth="1"/>
    <col min="26" max="26" width="15" style="8" customWidth="1"/>
    <col min="27" max="27" width="9.42578125" style="8" bestFit="1" customWidth="1"/>
    <col min="28" max="28" width="11.28515625" style="8" bestFit="1" customWidth="1"/>
    <col min="29" max="30" width="10.42578125" style="8" bestFit="1" customWidth="1"/>
    <col min="31" max="31" width="14.42578125" style="8" customWidth="1"/>
    <col min="32" max="32" width="9.42578125" style="8" customWidth="1"/>
    <col min="33" max="33" width="11.28515625" style="8" customWidth="1"/>
    <col min="34" max="35" width="10.42578125" style="8" customWidth="1"/>
    <col min="36" max="36" width="14.7109375" style="8" customWidth="1"/>
    <col min="37" max="37" width="9.42578125" style="8" customWidth="1" outlineLevel="1"/>
    <col min="38" max="38" width="11.28515625" style="8" customWidth="1" outlineLevel="1"/>
    <col min="39" max="40" width="10.42578125" style="8" customWidth="1" outlineLevel="1"/>
    <col min="41" max="41" width="15.42578125" style="8" customWidth="1" outlineLevel="1"/>
    <col min="42" max="42" width="9.42578125" style="8" customWidth="1" outlineLevel="1"/>
    <col min="43" max="43" width="11.28515625" style="8" customWidth="1" outlineLevel="1"/>
    <col min="44" max="45" width="10.42578125" style="8" customWidth="1" outlineLevel="1"/>
    <col min="46" max="46" width="15" style="8" customWidth="1" outlineLevel="1"/>
    <col min="47" max="47" width="15" style="1" customWidth="1"/>
    <col min="48" max="48" width="84.42578125" style="8" customWidth="1"/>
    <col min="49" max="16384" width="9.140625" style="8"/>
  </cols>
  <sheetData>
    <row r="1" spans="1:48" ht="15.75" thickBot="1" x14ac:dyDescent="0.3"/>
    <row r="2" spans="1:48" x14ac:dyDescent="0.25">
      <c r="B2" s="14" t="s">
        <v>48</v>
      </c>
      <c r="C2" s="19" t="str">
        <f>IF('Quarterly Submission Guide'!$D$20 = "", "",'Quarterly Submission Guide'!$D$20)</f>
        <v>Southern California Edison Company</v>
      </c>
      <c r="D2" s="57" t="s">
        <v>53</v>
      </c>
    </row>
    <row r="3" spans="1:48" x14ac:dyDescent="0.25">
      <c r="B3" s="15" t="s">
        <v>54</v>
      </c>
      <c r="C3" s="13">
        <v>7.2</v>
      </c>
      <c r="D3" s="58" t="s">
        <v>55</v>
      </c>
    </row>
    <row r="4" spans="1:48" ht="15.75" thickBot="1" x14ac:dyDescent="0.3">
      <c r="B4" s="16" t="s">
        <v>52</v>
      </c>
      <c r="C4" s="30">
        <v>44232</v>
      </c>
      <c r="D4" s="56" t="s">
        <v>638</v>
      </c>
    </row>
    <row r="5" spans="1:48" x14ac:dyDescent="0.25">
      <c r="G5" s="42" t="s">
        <v>639</v>
      </c>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3" t="s">
        <v>640</v>
      </c>
      <c r="AL5" s="43"/>
      <c r="AM5" s="43"/>
      <c r="AN5" s="43"/>
      <c r="AO5" s="43"/>
      <c r="AP5" s="43"/>
      <c r="AQ5" s="43"/>
      <c r="AR5" s="43"/>
      <c r="AS5" s="43"/>
      <c r="AT5" s="43"/>
    </row>
    <row r="6" spans="1:48" ht="18" customHeight="1" x14ac:dyDescent="0.25">
      <c r="B6" s="3" t="s">
        <v>641</v>
      </c>
      <c r="D6" s="2"/>
      <c r="E6" s="2"/>
      <c r="F6" s="2"/>
      <c r="G6" s="2" t="s">
        <v>642</v>
      </c>
      <c r="H6" s="2" t="s">
        <v>643</v>
      </c>
      <c r="I6" s="2" t="s">
        <v>644</v>
      </c>
      <c r="J6" s="2" t="s">
        <v>645</v>
      </c>
      <c r="K6" s="2" t="s">
        <v>646</v>
      </c>
      <c r="L6" s="2" t="s">
        <v>642</v>
      </c>
      <c r="M6" s="2" t="s">
        <v>643</v>
      </c>
      <c r="N6" s="2" t="s">
        <v>644</v>
      </c>
      <c r="O6" s="2" t="s">
        <v>645</v>
      </c>
      <c r="P6" s="2" t="s">
        <v>646</v>
      </c>
      <c r="Q6" s="2" t="s">
        <v>642</v>
      </c>
      <c r="R6" s="2" t="s">
        <v>643</v>
      </c>
      <c r="S6" s="2" t="s">
        <v>644</v>
      </c>
      <c r="T6" s="2" t="s">
        <v>645</v>
      </c>
      <c r="U6" s="2" t="s">
        <v>646</v>
      </c>
      <c r="V6" s="2" t="s">
        <v>642</v>
      </c>
      <c r="W6" s="2" t="s">
        <v>643</v>
      </c>
      <c r="X6" s="2" t="s">
        <v>644</v>
      </c>
      <c r="Y6" s="2" t="s">
        <v>645</v>
      </c>
      <c r="Z6" s="2" t="s">
        <v>646</v>
      </c>
      <c r="AA6" s="2" t="s">
        <v>642</v>
      </c>
      <c r="AB6" s="2" t="s">
        <v>643</v>
      </c>
      <c r="AC6" s="2" t="s">
        <v>644</v>
      </c>
      <c r="AD6" s="2" t="s">
        <v>645</v>
      </c>
      <c r="AE6" s="2" t="s">
        <v>646</v>
      </c>
      <c r="AF6" s="2" t="s">
        <v>642</v>
      </c>
      <c r="AG6" s="2" t="s">
        <v>643</v>
      </c>
      <c r="AH6" s="2" t="s">
        <v>644</v>
      </c>
      <c r="AI6" s="2" t="s">
        <v>645</v>
      </c>
      <c r="AJ6" s="2" t="s">
        <v>646</v>
      </c>
      <c r="AK6" s="2" t="s">
        <v>642</v>
      </c>
      <c r="AL6" s="2" t="s">
        <v>643</v>
      </c>
      <c r="AM6" s="2" t="s">
        <v>644</v>
      </c>
      <c r="AN6" s="2" t="s">
        <v>645</v>
      </c>
      <c r="AO6" s="2" t="s">
        <v>646</v>
      </c>
      <c r="AP6" s="2" t="s">
        <v>642</v>
      </c>
      <c r="AQ6" s="2" t="s">
        <v>643</v>
      </c>
      <c r="AR6" s="2" t="s">
        <v>644</v>
      </c>
      <c r="AS6" s="2" t="s">
        <v>645</v>
      </c>
      <c r="AT6" s="2" t="s">
        <v>646</v>
      </c>
      <c r="AU6" s="7"/>
      <c r="AV6" s="2"/>
    </row>
    <row r="7" spans="1:48" x14ac:dyDescent="0.25">
      <c r="C7" s="5" t="s">
        <v>58</v>
      </c>
      <c r="D7" s="6" t="s">
        <v>59</v>
      </c>
      <c r="E7" s="6" t="s">
        <v>647</v>
      </c>
      <c r="F7" s="6" t="s">
        <v>648</v>
      </c>
      <c r="G7" s="6">
        <v>2015</v>
      </c>
      <c r="H7" s="6">
        <v>2015</v>
      </c>
      <c r="I7" s="6">
        <v>2015</v>
      </c>
      <c r="J7" s="6">
        <v>2015</v>
      </c>
      <c r="K7" s="6">
        <v>2015</v>
      </c>
      <c r="L7" s="6">
        <v>2016</v>
      </c>
      <c r="M7" s="6">
        <v>2016</v>
      </c>
      <c r="N7" s="6">
        <v>2016</v>
      </c>
      <c r="O7" s="6">
        <v>2016</v>
      </c>
      <c r="P7" s="6">
        <v>2016</v>
      </c>
      <c r="Q7" s="6">
        <v>2017</v>
      </c>
      <c r="R7" s="6">
        <v>2017</v>
      </c>
      <c r="S7" s="6">
        <v>2017</v>
      </c>
      <c r="T7" s="6">
        <v>2017</v>
      </c>
      <c r="U7" s="6">
        <v>2017</v>
      </c>
      <c r="V7" s="6">
        <v>2018</v>
      </c>
      <c r="W7" s="6">
        <v>2018</v>
      </c>
      <c r="X7" s="6">
        <v>2018</v>
      </c>
      <c r="Y7" s="6">
        <v>2018</v>
      </c>
      <c r="Z7" s="6">
        <v>2018</v>
      </c>
      <c r="AA7" s="6">
        <v>2019</v>
      </c>
      <c r="AB7" s="6">
        <v>2019</v>
      </c>
      <c r="AC7" s="6">
        <v>2019</v>
      </c>
      <c r="AD7" s="6">
        <v>2019</v>
      </c>
      <c r="AE7" s="6">
        <v>2019</v>
      </c>
      <c r="AF7" s="6">
        <v>2020</v>
      </c>
      <c r="AG7" s="6">
        <v>2020</v>
      </c>
      <c r="AH7" s="6">
        <v>2020</v>
      </c>
      <c r="AI7" s="6">
        <v>2020</v>
      </c>
      <c r="AJ7" s="6">
        <v>2020</v>
      </c>
      <c r="AK7" s="6">
        <v>2021</v>
      </c>
      <c r="AL7" s="6">
        <v>2021</v>
      </c>
      <c r="AM7" s="6">
        <v>2021</v>
      </c>
      <c r="AN7" s="6">
        <v>2021</v>
      </c>
      <c r="AO7" s="6">
        <v>2021</v>
      </c>
      <c r="AP7" s="6">
        <v>2022</v>
      </c>
      <c r="AQ7" s="6">
        <v>2022</v>
      </c>
      <c r="AR7" s="6">
        <v>2022</v>
      </c>
      <c r="AS7" s="6">
        <v>2022</v>
      </c>
      <c r="AT7" s="6">
        <v>2022</v>
      </c>
      <c r="AU7" s="5" t="s">
        <v>61</v>
      </c>
      <c r="AV7" s="6" t="s">
        <v>62</v>
      </c>
    </row>
    <row r="8" spans="1:48" ht="49.5" x14ac:dyDescent="0.3">
      <c r="A8" s="8" t="s">
        <v>361</v>
      </c>
      <c r="B8" s="292" t="s">
        <v>567</v>
      </c>
      <c r="C8" s="12" t="s">
        <v>363</v>
      </c>
      <c r="D8" s="12" t="s">
        <v>64</v>
      </c>
      <c r="E8" s="12" t="s">
        <v>364</v>
      </c>
      <c r="F8" s="291" t="s">
        <v>0</v>
      </c>
      <c r="G8" s="254">
        <v>7</v>
      </c>
      <c r="H8" s="254">
        <v>0</v>
      </c>
      <c r="I8" s="254">
        <v>2</v>
      </c>
      <c r="J8" s="254">
        <v>4</v>
      </c>
      <c r="K8" s="256">
        <v>0</v>
      </c>
      <c r="L8" s="254">
        <v>7</v>
      </c>
      <c r="M8" s="256">
        <v>0</v>
      </c>
      <c r="N8" s="254">
        <v>1</v>
      </c>
      <c r="O8" s="254">
        <v>4</v>
      </c>
      <c r="P8" s="256">
        <v>0</v>
      </c>
      <c r="Q8" s="254">
        <v>10</v>
      </c>
      <c r="R8" s="256">
        <v>0</v>
      </c>
      <c r="S8" s="254">
        <v>1</v>
      </c>
      <c r="T8" s="254">
        <v>5</v>
      </c>
      <c r="U8" s="256">
        <v>0</v>
      </c>
      <c r="V8" s="254">
        <v>10</v>
      </c>
      <c r="W8" s="256">
        <v>0</v>
      </c>
      <c r="X8" s="254">
        <v>4</v>
      </c>
      <c r="Y8" s="254">
        <v>1</v>
      </c>
      <c r="Z8" s="256">
        <v>0</v>
      </c>
      <c r="AA8" s="254">
        <v>10</v>
      </c>
      <c r="AB8" s="256">
        <v>0</v>
      </c>
      <c r="AC8" s="254">
        <v>1</v>
      </c>
      <c r="AD8" s="254">
        <v>1</v>
      </c>
      <c r="AE8" s="254">
        <v>1</v>
      </c>
      <c r="AF8" s="255">
        <v>8</v>
      </c>
      <c r="AG8" s="256">
        <v>0</v>
      </c>
      <c r="AH8" s="255">
        <v>2</v>
      </c>
      <c r="AI8" s="255">
        <v>1</v>
      </c>
      <c r="AJ8" s="256">
        <v>0</v>
      </c>
      <c r="AK8" s="247">
        <v>8.8409010848596452</v>
      </c>
      <c r="AL8" s="247">
        <v>2.7284250404654646E-2</v>
      </c>
      <c r="AM8" s="247">
        <v>1.3154423159450119</v>
      </c>
      <c r="AN8" s="247">
        <v>0.41757962562583295</v>
      </c>
      <c r="AO8" s="256">
        <v>0</v>
      </c>
      <c r="AP8" s="207">
        <v>8.8408997477291589</v>
      </c>
      <c r="AQ8" s="207">
        <v>1.9667100656300042E-2</v>
      </c>
      <c r="AR8" s="207">
        <v>0.89293378411544744</v>
      </c>
      <c r="AS8" s="207">
        <v>0.20524237809934354</v>
      </c>
      <c r="AT8" s="256">
        <v>0</v>
      </c>
      <c r="AU8" s="294" t="s">
        <v>570</v>
      </c>
      <c r="AV8" s="295" t="s">
        <v>366</v>
      </c>
    </row>
    <row r="9" spans="1:48" ht="49.5" x14ac:dyDescent="0.3">
      <c r="B9" s="12"/>
      <c r="C9" s="12"/>
      <c r="D9" s="10" t="s">
        <v>68</v>
      </c>
      <c r="E9" s="12" t="s">
        <v>367</v>
      </c>
      <c r="F9" s="291" t="s">
        <v>0</v>
      </c>
      <c r="G9" s="256">
        <v>2</v>
      </c>
      <c r="H9" s="256">
        <v>0</v>
      </c>
      <c r="I9" s="256">
        <v>1</v>
      </c>
      <c r="J9" s="256">
        <v>6</v>
      </c>
      <c r="K9" s="256">
        <v>0</v>
      </c>
      <c r="L9" s="256">
        <v>4</v>
      </c>
      <c r="M9" s="256">
        <v>0</v>
      </c>
      <c r="N9" s="256">
        <v>2</v>
      </c>
      <c r="O9" s="256">
        <v>2</v>
      </c>
      <c r="P9" s="256">
        <v>0</v>
      </c>
      <c r="Q9" s="256">
        <v>3</v>
      </c>
      <c r="R9" s="256">
        <v>0</v>
      </c>
      <c r="S9" s="256">
        <v>1</v>
      </c>
      <c r="T9" s="256">
        <v>2</v>
      </c>
      <c r="U9" s="256">
        <v>0</v>
      </c>
      <c r="V9" s="256">
        <v>8</v>
      </c>
      <c r="W9" s="256">
        <v>0</v>
      </c>
      <c r="X9" s="256">
        <v>3</v>
      </c>
      <c r="Y9" s="256">
        <v>1</v>
      </c>
      <c r="Z9" s="256">
        <v>0</v>
      </c>
      <c r="AA9" s="256">
        <v>14</v>
      </c>
      <c r="AB9" s="256">
        <v>0</v>
      </c>
      <c r="AC9" s="256">
        <v>2</v>
      </c>
      <c r="AD9" s="256">
        <v>2</v>
      </c>
      <c r="AE9" s="256">
        <v>0</v>
      </c>
      <c r="AF9" s="257">
        <v>15</v>
      </c>
      <c r="AG9" s="256">
        <v>0</v>
      </c>
      <c r="AH9" s="257">
        <v>2</v>
      </c>
      <c r="AI9" s="257">
        <v>5</v>
      </c>
      <c r="AJ9" s="256">
        <v>0</v>
      </c>
      <c r="AK9" s="249">
        <v>16.416594869786529</v>
      </c>
      <c r="AL9" s="249">
        <v>0</v>
      </c>
      <c r="AM9" s="249">
        <v>1.5062109003116313</v>
      </c>
      <c r="AN9" s="249">
        <v>1.9157976931062812</v>
      </c>
      <c r="AO9" s="256">
        <v>0</v>
      </c>
      <c r="AP9" s="208">
        <v>16.416592903178568</v>
      </c>
      <c r="AQ9" s="208">
        <v>0</v>
      </c>
      <c r="AR9" s="208">
        <v>1.3231510835254994</v>
      </c>
      <c r="AS9" s="208">
        <v>1.5702673241161085</v>
      </c>
      <c r="AT9" s="256">
        <v>0</v>
      </c>
      <c r="AU9" s="294" t="s">
        <v>570</v>
      </c>
      <c r="AV9" s="295" t="s">
        <v>366</v>
      </c>
    </row>
    <row r="10" spans="1:48" ht="49.5" x14ac:dyDescent="0.3">
      <c r="B10" s="12"/>
      <c r="C10" s="12"/>
      <c r="D10" s="10" t="s">
        <v>77</v>
      </c>
      <c r="E10" s="12" t="s">
        <v>368</v>
      </c>
      <c r="F10" s="291" t="s">
        <v>0</v>
      </c>
      <c r="G10" s="256">
        <v>10</v>
      </c>
      <c r="H10" s="256">
        <v>0</v>
      </c>
      <c r="I10" s="256">
        <v>0</v>
      </c>
      <c r="J10" s="256">
        <v>2</v>
      </c>
      <c r="K10" s="256">
        <v>0</v>
      </c>
      <c r="L10" s="256">
        <v>7</v>
      </c>
      <c r="M10" s="256">
        <v>0</v>
      </c>
      <c r="N10" s="256">
        <v>0</v>
      </c>
      <c r="O10" s="256">
        <v>3</v>
      </c>
      <c r="P10" s="256">
        <v>0</v>
      </c>
      <c r="Q10" s="256">
        <v>11</v>
      </c>
      <c r="R10" s="256">
        <v>0</v>
      </c>
      <c r="S10" s="256">
        <v>3</v>
      </c>
      <c r="T10" s="256">
        <v>4</v>
      </c>
      <c r="U10" s="256">
        <v>0</v>
      </c>
      <c r="V10" s="256">
        <v>24</v>
      </c>
      <c r="W10" s="256">
        <v>0</v>
      </c>
      <c r="X10" s="256">
        <v>1</v>
      </c>
      <c r="Y10" s="256">
        <v>5</v>
      </c>
      <c r="Z10" s="256">
        <v>0</v>
      </c>
      <c r="AA10" s="256">
        <v>10</v>
      </c>
      <c r="AB10" s="256">
        <v>0</v>
      </c>
      <c r="AC10" s="256">
        <v>2</v>
      </c>
      <c r="AD10" s="256">
        <v>3</v>
      </c>
      <c r="AE10" s="256">
        <v>0</v>
      </c>
      <c r="AF10" s="257">
        <v>10</v>
      </c>
      <c r="AG10" s="256">
        <v>0</v>
      </c>
      <c r="AH10" s="257">
        <v>2</v>
      </c>
      <c r="AI10" s="257">
        <v>5</v>
      </c>
      <c r="AJ10" s="256">
        <v>0</v>
      </c>
      <c r="AK10" s="249">
        <v>13.977528770565842</v>
      </c>
      <c r="AL10" s="249">
        <v>0</v>
      </c>
      <c r="AM10" s="249">
        <v>1.3201639169139268</v>
      </c>
      <c r="AN10" s="249">
        <v>3.652427091788804</v>
      </c>
      <c r="AO10" s="256">
        <v>0</v>
      </c>
      <c r="AP10" s="208">
        <v>13.977528347353886</v>
      </c>
      <c r="AQ10" s="208">
        <v>0</v>
      </c>
      <c r="AR10" s="208">
        <v>1.1940928657537517</v>
      </c>
      <c r="AS10" s="208">
        <v>3.1379952627659886</v>
      </c>
      <c r="AT10" s="256">
        <v>0</v>
      </c>
      <c r="AU10" s="294" t="s">
        <v>570</v>
      </c>
      <c r="AV10" s="295" t="s">
        <v>366</v>
      </c>
    </row>
    <row r="11" spans="1:48" ht="49.5" x14ac:dyDescent="0.3">
      <c r="B11" s="12"/>
      <c r="C11" s="12"/>
      <c r="D11" s="10" t="s">
        <v>83</v>
      </c>
      <c r="E11" s="12" t="s">
        <v>369</v>
      </c>
      <c r="F11" s="291" t="s">
        <v>0</v>
      </c>
      <c r="G11" s="256">
        <v>7</v>
      </c>
      <c r="H11" s="256">
        <v>0</v>
      </c>
      <c r="I11" s="256">
        <v>0</v>
      </c>
      <c r="J11" s="256">
        <v>4</v>
      </c>
      <c r="K11" s="256">
        <v>0</v>
      </c>
      <c r="L11" s="256">
        <v>4</v>
      </c>
      <c r="M11" s="256">
        <v>0</v>
      </c>
      <c r="N11" s="256">
        <v>0</v>
      </c>
      <c r="O11" s="256">
        <v>2</v>
      </c>
      <c r="P11" s="256">
        <v>0</v>
      </c>
      <c r="Q11" s="256">
        <v>4</v>
      </c>
      <c r="R11" s="256">
        <v>0</v>
      </c>
      <c r="S11" s="256">
        <v>1</v>
      </c>
      <c r="T11" s="256">
        <v>1</v>
      </c>
      <c r="U11" s="256">
        <v>0</v>
      </c>
      <c r="V11" s="256">
        <v>4</v>
      </c>
      <c r="W11" s="256">
        <v>0</v>
      </c>
      <c r="X11" s="256">
        <v>3</v>
      </c>
      <c r="Y11" s="256">
        <v>5</v>
      </c>
      <c r="Z11" s="256">
        <v>1</v>
      </c>
      <c r="AA11" s="256">
        <v>8</v>
      </c>
      <c r="AB11" s="256">
        <v>0</v>
      </c>
      <c r="AC11" s="256">
        <v>2</v>
      </c>
      <c r="AD11" s="256">
        <v>0</v>
      </c>
      <c r="AE11" s="256">
        <v>0</v>
      </c>
      <c r="AF11" s="257">
        <v>3</v>
      </c>
      <c r="AG11" s="256">
        <v>0</v>
      </c>
      <c r="AH11" s="257">
        <v>1</v>
      </c>
      <c r="AI11" s="257">
        <v>2</v>
      </c>
      <c r="AJ11" s="256">
        <v>0</v>
      </c>
      <c r="AK11" s="249">
        <v>5.0778528103268989</v>
      </c>
      <c r="AL11" s="249">
        <v>2.7682278406986414E-2</v>
      </c>
      <c r="AM11" s="249">
        <v>1.2683209389711145</v>
      </c>
      <c r="AN11" s="249">
        <v>3.1295795462600102</v>
      </c>
      <c r="AO11" s="256">
        <v>0</v>
      </c>
      <c r="AP11" s="208">
        <v>5.0778526453587221</v>
      </c>
      <c r="AQ11" s="208">
        <v>2.7446526845558868E-2</v>
      </c>
      <c r="AR11" s="208">
        <v>1.1973337669195794</v>
      </c>
      <c r="AS11" s="208">
        <v>2.8783998943837701</v>
      </c>
      <c r="AT11" s="256">
        <v>0</v>
      </c>
      <c r="AU11" s="294" t="s">
        <v>570</v>
      </c>
      <c r="AV11" s="295" t="s">
        <v>366</v>
      </c>
    </row>
    <row r="12" spans="1:48" ht="49.5" x14ac:dyDescent="0.3">
      <c r="B12" s="12"/>
      <c r="C12" s="12"/>
      <c r="D12" s="10" t="s">
        <v>86</v>
      </c>
      <c r="E12" s="258" t="s">
        <v>370</v>
      </c>
      <c r="F12" s="291" t="s">
        <v>0</v>
      </c>
      <c r="G12" s="256">
        <v>1</v>
      </c>
      <c r="H12" s="256">
        <v>0</v>
      </c>
      <c r="I12" s="256">
        <v>1</v>
      </c>
      <c r="J12" s="256">
        <v>1</v>
      </c>
      <c r="K12" s="256">
        <v>0</v>
      </c>
      <c r="L12" s="256">
        <v>3</v>
      </c>
      <c r="M12" s="256">
        <v>0</v>
      </c>
      <c r="N12" s="256">
        <v>1</v>
      </c>
      <c r="O12" s="256">
        <v>2</v>
      </c>
      <c r="P12" s="256">
        <v>0</v>
      </c>
      <c r="Q12" s="256">
        <v>3</v>
      </c>
      <c r="R12" s="256">
        <v>0</v>
      </c>
      <c r="S12" s="256">
        <v>0</v>
      </c>
      <c r="T12" s="256">
        <v>1</v>
      </c>
      <c r="U12" s="256">
        <v>1</v>
      </c>
      <c r="V12" s="256">
        <v>0</v>
      </c>
      <c r="W12" s="256">
        <v>0</v>
      </c>
      <c r="X12" s="256">
        <v>0</v>
      </c>
      <c r="Y12" s="256">
        <v>0</v>
      </c>
      <c r="Z12" s="256">
        <v>0</v>
      </c>
      <c r="AA12" s="256">
        <v>4</v>
      </c>
      <c r="AB12" s="256">
        <v>0</v>
      </c>
      <c r="AC12" s="256">
        <v>0</v>
      </c>
      <c r="AD12" s="256">
        <v>2</v>
      </c>
      <c r="AE12" s="256">
        <v>0</v>
      </c>
      <c r="AF12" s="257">
        <v>4</v>
      </c>
      <c r="AG12" s="256">
        <v>0</v>
      </c>
      <c r="AH12" s="257">
        <v>1</v>
      </c>
      <c r="AI12" s="256">
        <v>0</v>
      </c>
      <c r="AJ12" s="256">
        <v>0</v>
      </c>
      <c r="AK12" s="249">
        <v>3.1360560994714395</v>
      </c>
      <c r="AL12" s="249">
        <v>3.0829739949310753E-2</v>
      </c>
      <c r="AM12" s="249">
        <v>0.52952203395663455</v>
      </c>
      <c r="AN12" s="249">
        <v>5.9800384435298524E-2</v>
      </c>
      <c r="AO12" s="256">
        <v>0</v>
      </c>
      <c r="AP12" s="208">
        <v>3.136055873228448</v>
      </c>
      <c r="AQ12" s="208">
        <v>3.0476225846853878E-2</v>
      </c>
      <c r="AR12" s="208">
        <v>0.49504332156692327</v>
      </c>
      <c r="AS12" s="208">
        <v>5.3656549014047837E-2</v>
      </c>
      <c r="AT12" s="256">
        <v>0</v>
      </c>
      <c r="AU12" s="294" t="s">
        <v>570</v>
      </c>
      <c r="AV12" s="295" t="s">
        <v>366</v>
      </c>
    </row>
    <row r="13" spans="1:48" ht="49.5" x14ac:dyDescent="0.3">
      <c r="B13" s="12"/>
      <c r="C13" s="12" t="s">
        <v>371</v>
      </c>
      <c r="D13" s="10" t="s">
        <v>182</v>
      </c>
      <c r="E13" s="258" t="s">
        <v>464</v>
      </c>
      <c r="F13" s="291" t="s">
        <v>0</v>
      </c>
      <c r="G13" s="256">
        <v>0</v>
      </c>
      <c r="H13" s="256">
        <v>0</v>
      </c>
      <c r="I13" s="256">
        <v>0</v>
      </c>
      <c r="J13" s="256">
        <v>0</v>
      </c>
      <c r="K13" s="256">
        <v>0</v>
      </c>
      <c r="L13" s="256">
        <v>0</v>
      </c>
      <c r="M13" s="256">
        <v>0</v>
      </c>
      <c r="N13" s="256">
        <v>0</v>
      </c>
      <c r="O13" s="256">
        <v>1</v>
      </c>
      <c r="P13" s="256">
        <v>0</v>
      </c>
      <c r="Q13" s="256">
        <v>1</v>
      </c>
      <c r="R13" s="256">
        <v>0</v>
      </c>
      <c r="S13" s="256">
        <v>0</v>
      </c>
      <c r="T13" s="256">
        <v>0</v>
      </c>
      <c r="U13" s="256">
        <v>0</v>
      </c>
      <c r="V13" s="256">
        <v>0</v>
      </c>
      <c r="W13" s="256">
        <v>0</v>
      </c>
      <c r="X13" s="256">
        <v>0</v>
      </c>
      <c r="Y13" s="256">
        <v>0</v>
      </c>
      <c r="Z13" s="256">
        <v>0</v>
      </c>
      <c r="AA13" s="256">
        <v>1</v>
      </c>
      <c r="AB13" s="256">
        <v>0</v>
      </c>
      <c r="AC13" s="256">
        <v>0</v>
      </c>
      <c r="AD13" s="256">
        <v>0</v>
      </c>
      <c r="AE13" s="256">
        <v>0</v>
      </c>
      <c r="AF13" s="256">
        <v>0</v>
      </c>
      <c r="AG13" s="256">
        <v>0</v>
      </c>
      <c r="AH13" s="256">
        <v>0</v>
      </c>
      <c r="AI13" s="256">
        <v>0</v>
      </c>
      <c r="AJ13" s="256">
        <v>0</v>
      </c>
      <c r="AK13" s="208">
        <v>0.16535056594672493</v>
      </c>
      <c r="AL13" s="208">
        <v>0</v>
      </c>
      <c r="AM13" s="208">
        <v>0</v>
      </c>
      <c r="AN13" s="208">
        <v>4.1864600183915093E-2</v>
      </c>
      <c r="AO13" s="256">
        <v>0</v>
      </c>
      <c r="AP13" s="208">
        <v>0.16535056594672493</v>
      </c>
      <c r="AQ13" s="208">
        <v>0</v>
      </c>
      <c r="AR13" s="208">
        <v>0</v>
      </c>
      <c r="AS13" s="208">
        <v>3.1930482174788159E-2</v>
      </c>
      <c r="AT13" s="256">
        <v>0</v>
      </c>
      <c r="AU13" s="294" t="s">
        <v>570</v>
      </c>
      <c r="AV13" s="295" t="s">
        <v>366</v>
      </c>
    </row>
    <row r="14" spans="1:48" ht="49.5" x14ac:dyDescent="0.3">
      <c r="B14" s="12"/>
      <c r="C14" s="12"/>
      <c r="D14" s="10" t="s">
        <v>184</v>
      </c>
      <c r="E14" s="258" t="s">
        <v>466</v>
      </c>
      <c r="F14" s="291" t="s">
        <v>0</v>
      </c>
      <c r="G14" s="256">
        <v>1</v>
      </c>
      <c r="H14" s="256">
        <v>0</v>
      </c>
      <c r="I14" s="256">
        <v>1</v>
      </c>
      <c r="J14" s="256">
        <v>0</v>
      </c>
      <c r="K14" s="256">
        <v>0</v>
      </c>
      <c r="L14" s="256">
        <v>14</v>
      </c>
      <c r="M14" s="256">
        <v>0</v>
      </c>
      <c r="N14" s="256">
        <v>2</v>
      </c>
      <c r="O14" s="256">
        <v>3</v>
      </c>
      <c r="P14" s="256">
        <v>0</v>
      </c>
      <c r="Q14" s="256">
        <v>14</v>
      </c>
      <c r="R14" s="256">
        <v>0</v>
      </c>
      <c r="S14" s="256">
        <v>0</v>
      </c>
      <c r="T14" s="256">
        <v>1</v>
      </c>
      <c r="U14" s="256">
        <v>0</v>
      </c>
      <c r="V14" s="256">
        <v>1</v>
      </c>
      <c r="W14" s="256">
        <v>0</v>
      </c>
      <c r="X14" s="256">
        <v>1</v>
      </c>
      <c r="Y14" s="256">
        <v>3</v>
      </c>
      <c r="Z14" s="256">
        <v>0</v>
      </c>
      <c r="AA14" s="256">
        <v>6</v>
      </c>
      <c r="AB14" s="256">
        <v>0</v>
      </c>
      <c r="AC14" s="256">
        <v>2</v>
      </c>
      <c r="AD14" s="256">
        <v>3</v>
      </c>
      <c r="AE14" s="256">
        <v>0</v>
      </c>
      <c r="AF14" s="257">
        <v>11</v>
      </c>
      <c r="AG14" s="256">
        <v>0</v>
      </c>
      <c r="AH14" s="257">
        <v>2</v>
      </c>
      <c r="AI14" s="257">
        <v>12</v>
      </c>
      <c r="AJ14" s="256">
        <v>0</v>
      </c>
      <c r="AK14" s="208">
        <v>4.1790368642651297</v>
      </c>
      <c r="AL14" s="208">
        <v>0</v>
      </c>
      <c r="AM14" s="208">
        <v>1.1185665616196512</v>
      </c>
      <c r="AN14" s="208">
        <v>14.236806986836855</v>
      </c>
      <c r="AO14" s="256">
        <v>0</v>
      </c>
      <c r="AP14" s="208">
        <v>4.179036688139206</v>
      </c>
      <c r="AQ14" s="208">
        <v>0</v>
      </c>
      <c r="AR14" s="208">
        <v>1.018228173209581</v>
      </c>
      <c r="AS14" s="208">
        <v>12.072909841939826</v>
      </c>
      <c r="AT14" s="256">
        <v>0</v>
      </c>
      <c r="AU14" s="294" t="s">
        <v>570</v>
      </c>
      <c r="AV14" s="295" t="s">
        <v>366</v>
      </c>
    </row>
    <row r="15" spans="1:48" ht="49.5" x14ac:dyDescent="0.3">
      <c r="B15" s="12"/>
      <c r="C15" s="12"/>
      <c r="D15" s="10" t="s">
        <v>186</v>
      </c>
      <c r="E15" s="12" t="s">
        <v>468</v>
      </c>
      <c r="F15" s="291" t="s">
        <v>0</v>
      </c>
      <c r="G15" s="256">
        <v>1</v>
      </c>
      <c r="H15" s="256">
        <v>0</v>
      </c>
      <c r="I15" s="256">
        <v>0</v>
      </c>
      <c r="J15" s="256">
        <v>0</v>
      </c>
      <c r="K15" s="256">
        <v>0</v>
      </c>
      <c r="L15" s="256">
        <v>0</v>
      </c>
      <c r="M15" s="256">
        <v>0</v>
      </c>
      <c r="N15" s="256">
        <v>0</v>
      </c>
      <c r="O15" s="256">
        <v>1</v>
      </c>
      <c r="P15" s="256">
        <v>0</v>
      </c>
      <c r="Q15" s="256">
        <v>1</v>
      </c>
      <c r="R15" s="256">
        <v>0</v>
      </c>
      <c r="S15" s="256">
        <v>0</v>
      </c>
      <c r="T15" s="256">
        <v>0</v>
      </c>
      <c r="U15" s="256">
        <v>0</v>
      </c>
      <c r="V15" s="256">
        <v>0</v>
      </c>
      <c r="W15" s="256">
        <v>0</v>
      </c>
      <c r="X15" s="256">
        <v>0</v>
      </c>
      <c r="Y15" s="256">
        <v>0</v>
      </c>
      <c r="Z15" s="256">
        <v>0</v>
      </c>
      <c r="AA15" s="256">
        <v>2</v>
      </c>
      <c r="AB15" s="256">
        <v>0</v>
      </c>
      <c r="AC15" s="256">
        <v>0</v>
      </c>
      <c r="AD15" s="256">
        <v>0</v>
      </c>
      <c r="AE15" s="256">
        <v>0</v>
      </c>
      <c r="AF15" s="257">
        <v>1</v>
      </c>
      <c r="AG15" s="256">
        <v>0</v>
      </c>
      <c r="AH15" s="256">
        <v>0</v>
      </c>
      <c r="AI15" s="256">
        <v>0</v>
      </c>
      <c r="AJ15" s="256">
        <v>0</v>
      </c>
      <c r="AK15" s="208">
        <v>0.91564102213589094</v>
      </c>
      <c r="AL15" s="208">
        <v>0</v>
      </c>
      <c r="AM15" s="208">
        <v>0</v>
      </c>
      <c r="AN15" s="208">
        <v>1.3508387883392953E-2</v>
      </c>
      <c r="AO15" s="256">
        <v>0</v>
      </c>
      <c r="AP15" s="208">
        <v>0.91564102213589094</v>
      </c>
      <c r="AQ15" s="208">
        <v>0</v>
      </c>
      <c r="AR15" s="208">
        <v>0</v>
      </c>
      <c r="AS15" s="208">
        <v>1.2209453969726929E-2</v>
      </c>
      <c r="AT15" s="256">
        <v>0</v>
      </c>
      <c r="AU15" s="294" t="s">
        <v>570</v>
      </c>
      <c r="AV15" s="295" t="s">
        <v>366</v>
      </c>
    </row>
    <row r="16" spans="1:48" ht="49.5" x14ac:dyDescent="0.3">
      <c r="B16" s="12"/>
      <c r="C16" s="12"/>
      <c r="D16" s="10" t="s">
        <v>188</v>
      </c>
      <c r="E16" s="12" t="s">
        <v>376</v>
      </c>
      <c r="F16" s="291" t="s">
        <v>0</v>
      </c>
      <c r="G16" s="256">
        <v>2</v>
      </c>
      <c r="H16" s="256">
        <v>0</v>
      </c>
      <c r="I16" s="256">
        <v>0</v>
      </c>
      <c r="J16" s="256">
        <v>0</v>
      </c>
      <c r="K16" s="256">
        <v>0</v>
      </c>
      <c r="L16" s="256">
        <v>0</v>
      </c>
      <c r="M16" s="256">
        <v>0</v>
      </c>
      <c r="N16" s="256">
        <v>0</v>
      </c>
      <c r="O16" s="256">
        <v>0</v>
      </c>
      <c r="P16" s="256">
        <v>0</v>
      </c>
      <c r="Q16" s="256">
        <v>2</v>
      </c>
      <c r="R16" s="256">
        <v>0</v>
      </c>
      <c r="S16" s="256">
        <v>0</v>
      </c>
      <c r="T16" s="256">
        <v>0</v>
      </c>
      <c r="U16" s="256">
        <v>0</v>
      </c>
      <c r="V16" s="256">
        <v>0</v>
      </c>
      <c r="W16" s="256">
        <v>0</v>
      </c>
      <c r="X16" s="256">
        <v>0</v>
      </c>
      <c r="Y16" s="256">
        <v>0</v>
      </c>
      <c r="Z16" s="256">
        <v>0</v>
      </c>
      <c r="AA16" s="256">
        <v>1</v>
      </c>
      <c r="AB16" s="256">
        <v>0</v>
      </c>
      <c r="AC16" s="256">
        <v>0</v>
      </c>
      <c r="AD16" s="256">
        <v>0</v>
      </c>
      <c r="AE16" s="256">
        <v>0</v>
      </c>
      <c r="AF16" s="257">
        <v>2</v>
      </c>
      <c r="AG16" s="256">
        <v>0</v>
      </c>
      <c r="AH16" s="256">
        <v>0</v>
      </c>
      <c r="AI16" s="256">
        <v>0</v>
      </c>
      <c r="AJ16" s="256">
        <v>0</v>
      </c>
      <c r="AK16" s="208">
        <v>1.1816003836980471</v>
      </c>
      <c r="AL16" s="208">
        <v>0</v>
      </c>
      <c r="AM16" s="208">
        <v>0</v>
      </c>
      <c r="AN16" s="208">
        <v>0</v>
      </c>
      <c r="AO16" s="256">
        <v>0</v>
      </c>
      <c r="AP16" s="208">
        <v>1.1816003836980471</v>
      </c>
      <c r="AQ16" s="208">
        <v>0</v>
      </c>
      <c r="AR16" s="208">
        <v>0</v>
      </c>
      <c r="AS16" s="208">
        <v>0</v>
      </c>
      <c r="AT16" s="256">
        <v>0</v>
      </c>
      <c r="AU16" s="294" t="s">
        <v>570</v>
      </c>
      <c r="AV16" s="295" t="s">
        <v>366</v>
      </c>
    </row>
    <row r="17" spans="2:48" ht="49.5" x14ac:dyDescent="0.3">
      <c r="B17" s="12"/>
      <c r="C17" s="12"/>
      <c r="D17" s="10" t="s">
        <v>307</v>
      </c>
      <c r="E17" s="12" t="s">
        <v>471</v>
      </c>
      <c r="F17" s="291" t="s">
        <v>0</v>
      </c>
      <c r="G17" s="256">
        <v>0</v>
      </c>
      <c r="H17" s="256">
        <v>0</v>
      </c>
      <c r="I17" s="256">
        <v>0</v>
      </c>
      <c r="J17" s="256">
        <v>0</v>
      </c>
      <c r="K17" s="256">
        <v>0</v>
      </c>
      <c r="L17" s="256">
        <v>0</v>
      </c>
      <c r="M17" s="256">
        <v>0</v>
      </c>
      <c r="N17" s="256">
        <v>0</v>
      </c>
      <c r="O17" s="256">
        <v>0</v>
      </c>
      <c r="P17" s="256">
        <v>0</v>
      </c>
      <c r="Q17" s="256">
        <v>0</v>
      </c>
      <c r="R17" s="256">
        <v>0</v>
      </c>
      <c r="S17" s="256">
        <v>0</v>
      </c>
      <c r="T17" s="256">
        <v>0</v>
      </c>
      <c r="U17" s="256">
        <v>0</v>
      </c>
      <c r="V17" s="256">
        <v>1</v>
      </c>
      <c r="W17" s="256">
        <v>0</v>
      </c>
      <c r="X17" s="256">
        <v>0</v>
      </c>
      <c r="Y17" s="256">
        <v>0</v>
      </c>
      <c r="Z17" s="256">
        <v>0</v>
      </c>
      <c r="AA17" s="256">
        <v>2</v>
      </c>
      <c r="AB17" s="256">
        <v>0</v>
      </c>
      <c r="AC17" s="256">
        <v>0</v>
      </c>
      <c r="AD17" s="256">
        <v>0</v>
      </c>
      <c r="AE17" s="256">
        <v>0</v>
      </c>
      <c r="AF17" s="257">
        <v>5</v>
      </c>
      <c r="AG17" s="256">
        <v>0</v>
      </c>
      <c r="AH17" s="256">
        <v>0</v>
      </c>
      <c r="AI17" s="256">
        <v>0</v>
      </c>
      <c r="AJ17" s="256">
        <v>0</v>
      </c>
      <c r="AK17" s="208">
        <v>6.1351516160237951</v>
      </c>
      <c r="AL17" s="208">
        <v>0</v>
      </c>
      <c r="AM17" s="208">
        <v>0</v>
      </c>
      <c r="AN17" s="208">
        <v>0</v>
      </c>
      <c r="AO17" s="256">
        <v>0</v>
      </c>
      <c r="AP17" s="208">
        <v>6.1319698630857369</v>
      </c>
      <c r="AQ17" s="208">
        <v>0</v>
      </c>
      <c r="AR17" s="208">
        <v>0</v>
      </c>
      <c r="AS17" s="208">
        <v>0</v>
      </c>
      <c r="AT17" s="256">
        <v>0</v>
      </c>
      <c r="AU17" s="294" t="s">
        <v>570</v>
      </c>
      <c r="AV17" s="295" t="s">
        <v>366</v>
      </c>
    </row>
    <row r="18" spans="2:48" ht="49.5" x14ac:dyDescent="0.3">
      <c r="B18" s="12"/>
      <c r="C18" s="12"/>
      <c r="D18" s="10" t="s">
        <v>377</v>
      </c>
      <c r="E18" s="12" t="s">
        <v>384</v>
      </c>
      <c r="F18" s="291" t="s">
        <v>0</v>
      </c>
      <c r="G18" s="256">
        <v>1</v>
      </c>
      <c r="H18" s="256">
        <v>0</v>
      </c>
      <c r="I18" s="256">
        <v>0</v>
      </c>
      <c r="J18" s="256">
        <v>0</v>
      </c>
      <c r="K18" s="256">
        <v>0</v>
      </c>
      <c r="L18" s="256">
        <v>2</v>
      </c>
      <c r="M18" s="256">
        <v>0</v>
      </c>
      <c r="N18" s="256">
        <v>0</v>
      </c>
      <c r="O18" s="256">
        <v>0</v>
      </c>
      <c r="P18" s="256">
        <v>0</v>
      </c>
      <c r="Q18" s="256">
        <v>1</v>
      </c>
      <c r="R18" s="256">
        <v>0</v>
      </c>
      <c r="S18" s="256">
        <v>0</v>
      </c>
      <c r="T18" s="256">
        <v>0</v>
      </c>
      <c r="U18" s="256">
        <v>0</v>
      </c>
      <c r="V18" s="256">
        <v>0</v>
      </c>
      <c r="W18" s="256">
        <v>0</v>
      </c>
      <c r="X18" s="256">
        <v>0</v>
      </c>
      <c r="Y18" s="256">
        <v>0</v>
      </c>
      <c r="Z18" s="256">
        <v>0</v>
      </c>
      <c r="AA18" s="256">
        <v>0</v>
      </c>
      <c r="AB18" s="256">
        <v>0</v>
      </c>
      <c r="AC18" s="256">
        <v>0</v>
      </c>
      <c r="AD18" s="256">
        <v>1</v>
      </c>
      <c r="AE18" s="256">
        <v>0</v>
      </c>
      <c r="AF18" s="257">
        <v>2</v>
      </c>
      <c r="AG18" s="256">
        <v>0</v>
      </c>
      <c r="AH18" s="257">
        <v>1</v>
      </c>
      <c r="AI18" s="256">
        <v>0</v>
      </c>
      <c r="AJ18" s="256">
        <v>0</v>
      </c>
      <c r="AK18" s="208">
        <v>1.1116167666729346</v>
      </c>
      <c r="AL18" s="208">
        <v>0</v>
      </c>
      <c r="AM18" s="208">
        <v>2.0004458559034176E-2</v>
      </c>
      <c r="AN18" s="208">
        <v>1.9268466306356917E-2</v>
      </c>
      <c r="AO18" s="256">
        <v>0</v>
      </c>
      <c r="AP18" s="208">
        <v>1.1116166638256624</v>
      </c>
      <c r="AQ18" s="208">
        <v>0</v>
      </c>
      <c r="AR18" s="208">
        <v>1.8445256980705683E-2</v>
      </c>
      <c r="AS18" s="208">
        <v>1.747711068148295E-2</v>
      </c>
      <c r="AT18" s="256">
        <v>0</v>
      </c>
      <c r="AU18" s="294" t="s">
        <v>570</v>
      </c>
      <c r="AV18" s="295" t="s">
        <v>366</v>
      </c>
    </row>
    <row r="19" spans="2:48" ht="49.5" x14ac:dyDescent="0.3">
      <c r="B19" s="12"/>
      <c r="C19" s="12"/>
      <c r="D19" s="10" t="s">
        <v>379</v>
      </c>
      <c r="E19" s="12" t="s">
        <v>474</v>
      </c>
      <c r="F19" s="291" t="s">
        <v>0</v>
      </c>
      <c r="G19" s="256">
        <v>0</v>
      </c>
      <c r="H19" s="256">
        <v>0</v>
      </c>
      <c r="I19" s="256">
        <v>1</v>
      </c>
      <c r="J19" s="256">
        <v>0</v>
      </c>
      <c r="K19" s="256">
        <v>0</v>
      </c>
      <c r="L19" s="256">
        <v>0</v>
      </c>
      <c r="M19" s="256">
        <v>0</v>
      </c>
      <c r="N19" s="256">
        <v>2</v>
      </c>
      <c r="O19" s="256">
        <v>0</v>
      </c>
      <c r="P19" s="256">
        <v>0</v>
      </c>
      <c r="Q19" s="256">
        <v>0</v>
      </c>
      <c r="R19" s="256">
        <v>0</v>
      </c>
      <c r="S19" s="256">
        <v>0</v>
      </c>
      <c r="T19" s="256">
        <v>2</v>
      </c>
      <c r="U19" s="256">
        <v>0</v>
      </c>
      <c r="V19" s="256">
        <v>0</v>
      </c>
      <c r="W19" s="256">
        <v>0</v>
      </c>
      <c r="X19" s="256">
        <v>0</v>
      </c>
      <c r="Y19" s="256">
        <v>1</v>
      </c>
      <c r="Z19" s="256">
        <v>0</v>
      </c>
      <c r="AA19" s="256">
        <v>2</v>
      </c>
      <c r="AB19" s="256">
        <v>0</v>
      </c>
      <c r="AC19" s="256">
        <v>0</v>
      </c>
      <c r="AD19" s="256">
        <v>0</v>
      </c>
      <c r="AE19" s="256">
        <v>0</v>
      </c>
      <c r="AF19" s="257">
        <v>5</v>
      </c>
      <c r="AG19" s="256">
        <v>0</v>
      </c>
      <c r="AH19" s="257">
        <v>1</v>
      </c>
      <c r="AI19" s="257">
        <v>1</v>
      </c>
      <c r="AJ19" s="256">
        <v>0</v>
      </c>
      <c r="AK19" s="208">
        <v>3.798086505750272</v>
      </c>
      <c r="AL19" s="208">
        <v>0</v>
      </c>
      <c r="AM19" s="208">
        <v>0.12707839158808432</v>
      </c>
      <c r="AN19" s="208">
        <v>0.102453573276378</v>
      </c>
      <c r="AO19" s="256">
        <v>0</v>
      </c>
      <c r="AP19" s="208">
        <v>3.7980861423133216</v>
      </c>
      <c r="AQ19" s="208">
        <v>0</v>
      </c>
      <c r="AR19" s="208">
        <v>9.8673347700286559E-2</v>
      </c>
      <c r="AS19" s="208">
        <v>6.5023889563368353E-2</v>
      </c>
      <c r="AT19" s="256">
        <v>0</v>
      </c>
      <c r="AU19" s="294" t="s">
        <v>570</v>
      </c>
      <c r="AV19" s="295" t="s">
        <v>366</v>
      </c>
    </row>
    <row r="20" spans="2:48" ht="49.5" x14ac:dyDescent="0.3">
      <c r="B20" s="12"/>
      <c r="C20" s="12"/>
      <c r="D20" s="10" t="s">
        <v>381</v>
      </c>
      <c r="E20" s="12" t="s">
        <v>374</v>
      </c>
      <c r="F20" s="291" t="s">
        <v>0</v>
      </c>
      <c r="G20" s="256">
        <v>1</v>
      </c>
      <c r="H20" s="256">
        <v>0</v>
      </c>
      <c r="I20" s="256">
        <v>0</v>
      </c>
      <c r="J20" s="256">
        <v>0</v>
      </c>
      <c r="K20" s="256">
        <v>0</v>
      </c>
      <c r="L20" s="256">
        <v>2</v>
      </c>
      <c r="M20" s="256">
        <v>0</v>
      </c>
      <c r="N20" s="256">
        <v>0</v>
      </c>
      <c r="O20" s="256">
        <v>0</v>
      </c>
      <c r="P20" s="256">
        <v>0</v>
      </c>
      <c r="Q20" s="256">
        <v>1</v>
      </c>
      <c r="R20" s="256">
        <v>0</v>
      </c>
      <c r="S20" s="256">
        <v>0</v>
      </c>
      <c r="T20" s="256">
        <v>0</v>
      </c>
      <c r="U20" s="256">
        <v>0</v>
      </c>
      <c r="V20" s="256">
        <v>1</v>
      </c>
      <c r="W20" s="256">
        <v>0</v>
      </c>
      <c r="X20" s="256">
        <v>0</v>
      </c>
      <c r="Y20" s="256">
        <v>0</v>
      </c>
      <c r="Z20" s="256">
        <v>0</v>
      </c>
      <c r="AA20" s="256">
        <v>0</v>
      </c>
      <c r="AB20" s="256">
        <v>0</v>
      </c>
      <c r="AC20" s="256">
        <v>0</v>
      </c>
      <c r="AD20" s="256">
        <v>1</v>
      </c>
      <c r="AE20" s="256">
        <v>0</v>
      </c>
      <c r="AF20" s="256">
        <v>0</v>
      </c>
      <c r="AG20" s="256">
        <v>0</v>
      </c>
      <c r="AH20" s="256">
        <v>0</v>
      </c>
      <c r="AI20" s="256">
        <v>0</v>
      </c>
      <c r="AJ20" s="256">
        <v>0</v>
      </c>
      <c r="AK20" s="208">
        <v>0.45192435092494071</v>
      </c>
      <c r="AL20" s="208">
        <v>0</v>
      </c>
      <c r="AM20" s="208">
        <v>0</v>
      </c>
      <c r="AN20" s="208">
        <v>3.6469882550471941E-2</v>
      </c>
      <c r="AO20" s="256">
        <v>0</v>
      </c>
      <c r="AP20" s="208">
        <v>0.45191312779040343</v>
      </c>
      <c r="AQ20" s="208">
        <v>0</v>
      </c>
      <c r="AR20" s="208">
        <v>0</v>
      </c>
      <c r="AS20" s="208">
        <v>2.5237936265370069E-2</v>
      </c>
      <c r="AT20" s="256">
        <v>0</v>
      </c>
      <c r="AU20" s="294" t="s">
        <v>570</v>
      </c>
      <c r="AV20" s="295" t="s">
        <v>366</v>
      </c>
    </row>
    <row r="21" spans="2:48" ht="49.5" x14ac:dyDescent="0.3">
      <c r="B21" s="12"/>
      <c r="C21" s="12"/>
      <c r="D21" s="36" t="s">
        <v>649</v>
      </c>
      <c r="E21" s="12" t="s">
        <v>477</v>
      </c>
      <c r="F21" s="291" t="s">
        <v>0</v>
      </c>
      <c r="G21" s="256">
        <v>0</v>
      </c>
      <c r="H21" s="256">
        <v>0</v>
      </c>
      <c r="I21" s="256">
        <v>0</v>
      </c>
      <c r="J21" s="256">
        <v>0</v>
      </c>
      <c r="K21" s="256">
        <v>0</v>
      </c>
      <c r="L21" s="256">
        <v>0</v>
      </c>
      <c r="M21" s="256">
        <v>0</v>
      </c>
      <c r="N21" s="256">
        <v>0</v>
      </c>
      <c r="O21" s="256">
        <v>0</v>
      </c>
      <c r="P21" s="256">
        <v>0</v>
      </c>
      <c r="Q21" s="256">
        <v>0</v>
      </c>
      <c r="R21" s="256">
        <v>0</v>
      </c>
      <c r="S21" s="256">
        <v>0</v>
      </c>
      <c r="T21" s="256">
        <v>0</v>
      </c>
      <c r="U21" s="256">
        <v>0</v>
      </c>
      <c r="V21" s="256">
        <v>0</v>
      </c>
      <c r="W21" s="256">
        <v>0</v>
      </c>
      <c r="X21" s="256">
        <v>0</v>
      </c>
      <c r="Y21" s="256">
        <v>0</v>
      </c>
      <c r="Z21" s="256">
        <v>0</v>
      </c>
      <c r="AA21" s="256">
        <v>0</v>
      </c>
      <c r="AB21" s="256">
        <v>0</v>
      </c>
      <c r="AC21" s="256">
        <v>0</v>
      </c>
      <c r="AD21" s="256">
        <v>0</v>
      </c>
      <c r="AE21" s="256">
        <v>0</v>
      </c>
      <c r="AF21" s="256">
        <v>0</v>
      </c>
      <c r="AG21" s="256">
        <v>0</v>
      </c>
      <c r="AH21" s="256">
        <v>0</v>
      </c>
      <c r="AI21" s="256">
        <v>0</v>
      </c>
      <c r="AJ21" s="256">
        <v>0</v>
      </c>
      <c r="AK21" s="208">
        <v>0</v>
      </c>
      <c r="AL21" s="208">
        <v>0</v>
      </c>
      <c r="AM21" s="208">
        <v>0</v>
      </c>
      <c r="AN21" s="208">
        <v>0</v>
      </c>
      <c r="AO21" s="256">
        <v>0</v>
      </c>
      <c r="AP21" s="208">
        <v>0</v>
      </c>
      <c r="AQ21" s="208">
        <v>0</v>
      </c>
      <c r="AR21" s="208">
        <v>0</v>
      </c>
      <c r="AS21" s="208">
        <v>0</v>
      </c>
      <c r="AT21" s="256">
        <v>0</v>
      </c>
      <c r="AU21" s="294" t="s">
        <v>570</v>
      </c>
      <c r="AV21" s="295" t="s">
        <v>366</v>
      </c>
    </row>
    <row r="22" spans="2:48" ht="49.5" x14ac:dyDescent="0.3">
      <c r="B22" s="12"/>
      <c r="C22" s="12"/>
      <c r="D22" s="10" t="s">
        <v>650</v>
      </c>
      <c r="E22" s="12" t="s">
        <v>479</v>
      </c>
      <c r="F22" s="291" t="s">
        <v>0</v>
      </c>
      <c r="G22" s="256">
        <v>0</v>
      </c>
      <c r="H22" s="256">
        <v>0</v>
      </c>
      <c r="I22" s="256">
        <v>0</v>
      </c>
      <c r="J22" s="256">
        <v>0</v>
      </c>
      <c r="K22" s="256">
        <v>0</v>
      </c>
      <c r="L22" s="256">
        <v>0</v>
      </c>
      <c r="M22" s="256">
        <v>0</v>
      </c>
      <c r="N22" s="256">
        <v>0</v>
      </c>
      <c r="O22" s="256">
        <v>0</v>
      </c>
      <c r="P22" s="256">
        <v>0</v>
      </c>
      <c r="Q22" s="256">
        <v>0</v>
      </c>
      <c r="R22" s="256">
        <v>0</v>
      </c>
      <c r="S22" s="256">
        <v>0</v>
      </c>
      <c r="T22" s="256">
        <v>0</v>
      </c>
      <c r="U22" s="256">
        <v>0</v>
      </c>
      <c r="V22" s="256">
        <v>0</v>
      </c>
      <c r="W22" s="256">
        <v>0</v>
      </c>
      <c r="X22" s="256">
        <v>0</v>
      </c>
      <c r="Y22" s="256">
        <v>0</v>
      </c>
      <c r="Z22" s="256">
        <v>0</v>
      </c>
      <c r="AA22" s="256">
        <v>0</v>
      </c>
      <c r="AB22" s="256">
        <v>0</v>
      </c>
      <c r="AC22" s="256">
        <v>0</v>
      </c>
      <c r="AD22" s="256">
        <v>0</v>
      </c>
      <c r="AE22" s="256">
        <v>0</v>
      </c>
      <c r="AF22" s="256">
        <v>0</v>
      </c>
      <c r="AG22" s="256">
        <v>0</v>
      </c>
      <c r="AH22" s="256">
        <v>0</v>
      </c>
      <c r="AI22" s="256">
        <v>0</v>
      </c>
      <c r="AJ22" s="256">
        <v>0</v>
      </c>
      <c r="AK22" s="208">
        <v>0</v>
      </c>
      <c r="AL22" s="208">
        <v>0</v>
      </c>
      <c r="AM22" s="208">
        <v>0</v>
      </c>
      <c r="AN22" s="208">
        <v>0</v>
      </c>
      <c r="AO22" s="256">
        <v>0</v>
      </c>
      <c r="AP22" s="208">
        <v>0</v>
      </c>
      <c r="AQ22" s="208">
        <v>0</v>
      </c>
      <c r="AR22" s="208">
        <v>0</v>
      </c>
      <c r="AS22" s="208">
        <v>0</v>
      </c>
      <c r="AT22" s="256">
        <v>0</v>
      </c>
      <c r="AU22" s="294" t="s">
        <v>570</v>
      </c>
      <c r="AV22" s="295" t="s">
        <v>366</v>
      </c>
    </row>
    <row r="23" spans="2:48" ht="49.5" x14ac:dyDescent="0.3">
      <c r="B23" s="12"/>
      <c r="C23" s="12"/>
      <c r="D23" s="10" t="s">
        <v>651</v>
      </c>
      <c r="E23" s="12" t="s">
        <v>481</v>
      </c>
      <c r="F23" s="291" t="s">
        <v>0</v>
      </c>
      <c r="G23" s="256">
        <v>0</v>
      </c>
      <c r="H23" s="256">
        <v>0</v>
      </c>
      <c r="I23" s="256">
        <v>0</v>
      </c>
      <c r="J23" s="256">
        <v>0</v>
      </c>
      <c r="K23" s="256">
        <v>0</v>
      </c>
      <c r="L23" s="256">
        <v>0</v>
      </c>
      <c r="M23" s="256">
        <v>0</v>
      </c>
      <c r="N23" s="256">
        <v>0</v>
      </c>
      <c r="O23" s="256">
        <v>0</v>
      </c>
      <c r="P23" s="256">
        <v>0</v>
      </c>
      <c r="Q23" s="256">
        <v>0</v>
      </c>
      <c r="R23" s="256">
        <v>0</v>
      </c>
      <c r="S23" s="256">
        <v>0</v>
      </c>
      <c r="T23" s="256">
        <v>0</v>
      </c>
      <c r="U23" s="256">
        <v>0</v>
      </c>
      <c r="V23" s="256">
        <v>0</v>
      </c>
      <c r="W23" s="256">
        <v>0</v>
      </c>
      <c r="X23" s="256">
        <v>0</v>
      </c>
      <c r="Y23" s="256">
        <v>0</v>
      </c>
      <c r="Z23" s="256">
        <v>0</v>
      </c>
      <c r="AA23" s="256">
        <v>0</v>
      </c>
      <c r="AB23" s="256">
        <v>0</v>
      </c>
      <c r="AC23" s="256">
        <v>0</v>
      </c>
      <c r="AD23" s="256">
        <v>0</v>
      </c>
      <c r="AE23" s="256">
        <v>0</v>
      </c>
      <c r="AF23" s="256">
        <v>0</v>
      </c>
      <c r="AG23" s="256">
        <v>0</v>
      </c>
      <c r="AH23" s="256">
        <v>0</v>
      </c>
      <c r="AI23" s="256">
        <v>0</v>
      </c>
      <c r="AJ23" s="256">
        <v>0</v>
      </c>
      <c r="AK23" s="208">
        <v>0</v>
      </c>
      <c r="AL23" s="208">
        <v>0</v>
      </c>
      <c r="AM23" s="208">
        <v>0</v>
      </c>
      <c r="AN23" s="208">
        <v>0</v>
      </c>
      <c r="AO23" s="256">
        <v>0</v>
      </c>
      <c r="AP23" s="208">
        <v>0</v>
      </c>
      <c r="AQ23" s="208">
        <v>0</v>
      </c>
      <c r="AR23" s="208">
        <v>0</v>
      </c>
      <c r="AS23" s="208">
        <v>0</v>
      </c>
      <c r="AT23" s="256">
        <v>0</v>
      </c>
      <c r="AU23" s="294" t="s">
        <v>570</v>
      </c>
      <c r="AV23" s="295" t="s">
        <v>366</v>
      </c>
    </row>
    <row r="24" spans="2:48" ht="49.5" x14ac:dyDescent="0.3">
      <c r="B24" s="12"/>
      <c r="C24" s="12"/>
      <c r="D24" s="10" t="s">
        <v>652</v>
      </c>
      <c r="E24" s="12" t="s">
        <v>483</v>
      </c>
      <c r="F24" s="291" t="s">
        <v>0</v>
      </c>
      <c r="G24" s="256">
        <v>0</v>
      </c>
      <c r="H24" s="256">
        <v>0</v>
      </c>
      <c r="I24" s="256">
        <v>0</v>
      </c>
      <c r="J24" s="256">
        <v>0</v>
      </c>
      <c r="K24" s="256">
        <v>0</v>
      </c>
      <c r="L24" s="256">
        <v>0</v>
      </c>
      <c r="M24" s="256">
        <v>0</v>
      </c>
      <c r="N24" s="256">
        <v>0</v>
      </c>
      <c r="O24" s="256">
        <v>0</v>
      </c>
      <c r="P24" s="256">
        <v>0</v>
      </c>
      <c r="Q24" s="256">
        <v>0</v>
      </c>
      <c r="R24" s="256">
        <v>0</v>
      </c>
      <c r="S24" s="256">
        <v>0</v>
      </c>
      <c r="T24" s="256">
        <v>0</v>
      </c>
      <c r="U24" s="256">
        <v>0</v>
      </c>
      <c r="V24" s="256">
        <v>0</v>
      </c>
      <c r="W24" s="256">
        <v>0</v>
      </c>
      <c r="X24" s="256">
        <v>0</v>
      </c>
      <c r="Y24" s="256">
        <v>0</v>
      </c>
      <c r="Z24" s="256">
        <v>0</v>
      </c>
      <c r="AA24" s="256">
        <v>0</v>
      </c>
      <c r="AB24" s="256">
        <v>0</v>
      </c>
      <c r="AC24" s="256">
        <v>0</v>
      </c>
      <c r="AD24" s="256">
        <v>0</v>
      </c>
      <c r="AE24" s="256">
        <v>0</v>
      </c>
      <c r="AF24" s="256">
        <v>0</v>
      </c>
      <c r="AG24" s="256">
        <v>0</v>
      </c>
      <c r="AH24" s="256">
        <v>0</v>
      </c>
      <c r="AI24" s="256">
        <v>0</v>
      </c>
      <c r="AJ24" s="256">
        <v>0</v>
      </c>
      <c r="AK24" s="208">
        <v>0</v>
      </c>
      <c r="AL24" s="208">
        <v>0</v>
      </c>
      <c r="AM24" s="208">
        <v>0</v>
      </c>
      <c r="AN24" s="208">
        <v>0</v>
      </c>
      <c r="AO24" s="256">
        <v>0</v>
      </c>
      <c r="AP24" s="208">
        <v>0</v>
      </c>
      <c r="AQ24" s="208">
        <v>0</v>
      </c>
      <c r="AR24" s="208">
        <v>0</v>
      </c>
      <c r="AS24" s="208">
        <v>0</v>
      </c>
      <c r="AT24" s="256">
        <v>0</v>
      </c>
      <c r="AU24" s="294" t="s">
        <v>570</v>
      </c>
      <c r="AV24" s="295" t="s">
        <v>366</v>
      </c>
    </row>
    <row r="25" spans="2:48" ht="49.5" x14ac:dyDescent="0.3">
      <c r="B25" s="12"/>
      <c r="C25" s="12"/>
      <c r="D25" s="10" t="s">
        <v>653</v>
      </c>
      <c r="E25" s="12" t="s">
        <v>485</v>
      </c>
      <c r="F25" s="291" t="s">
        <v>0</v>
      </c>
      <c r="G25" s="256">
        <v>1</v>
      </c>
      <c r="H25" s="256">
        <v>0</v>
      </c>
      <c r="I25" s="256">
        <v>1</v>
      </c>
      <c r="J25" s="256">
        <v>2</v>
      </c>
      <c r="K25" s="256">
        <v>0</v>
      </c>
      <c r="L25" s="256">
        <v>1</v>
      </c>
      <c r="M25" s="256">
        <v>0</v>
      </c>
      <c r="N25" s="256">
        <v>2</v>
      </c>
      <c r="O25" s="256">
        <v>1</v>
      </c>
      <c r="P25" s="256">
        <v>0</v>
      </c>
      <c r="Q25" s="256">
        <v>2</v>
      </c>
      <c r="R25" s="256">
        <v>0</v>
      </c>
      <c r="S25" s="256">
        <v>0</v>
      </c>
      <c r="T25" s="256">
        <v>1</v>
      </c>
      <c r="U25" s="256">
        <v>0</v>
      </c>
      <c r="V25" s="256">
        <v>0</v>
      </c>
      <c r="W25" s="256">
        <v>0</v>
      </c>
      <c r="X25" s="256">
        <v>0</v>
      </c>
      <c r="Y25" s="256">
        <v>1</v>
      </c>
      <c r="Z25" s="256">
        <v>0</v>
      </c>
      <c r="AA25" s="256">
        <v>4</v>
      </c>
      <c r="AB25" s="256">
        <v>0</v>
      </c>
      <c r="AC25" s="256">
        <v>0</v>
      </c>
      <c r="AD25" s="256">
        <v>2</v>
      </c>
      <c r="AE25" s="256">
        <v>1</v>
      </c>
      <c r="AF25" s="257">
        <v>3</v>
      </c>
      <c r="AG25" s="256">
        <v>0</v>
      </c>
      <c r="AH25" s="256">
        <v>0</v>
      </c>
      <c r="AI25" s="256">
        <v>0</v>
      </c>
      <c r="AJ25" s="256">
        <v>0</v>
      </c>
      <c r="AK25" s="256">
        <v>0</v>
      </c>
      <c r="AL25" s="256">
        <v>0</v>
      </c>
      <c r="AM25" s="256">
        <v>0</v>
      </c>
      <c r="AN25" s="256">
        <v>0</v>
      </c>
      <c r="AO25" s="256">
        <v>0</v>
      </c>
      <c r="AP25" s="256">
        <v>0</v>
      </c>
      <c r="AQ25" s="256">
        <v>0</v>
      </c>
      <c r="AR25" s="256">
        <v>0</v>
      </c>
      <c r="AS25" s="256">
        <v>0</v>
      </c>
      <c r="AT25" s="256">
        <v>0</v>
      </c>
      <c r="AU25" s="294" t="s">
        <v>570</v>
      </c>
      <c r="AV25" s="295" t="s">
        <v>366</v>
      </c>
    </row>
    <row r="26" spans="2:48" ht="49.5" x14ac:dyDescent="0.3">
      <c r="B26" s="12"/>
      <c r="C26" s="12"/>
      <c r="D26" s="10" t="s">
        <v>654</v>
      </c>
      <c r="E26" s="12" t="s">
        <v>487</v>
      </c>
      <c r="F26" s="291" t="s">
        <v>0</v>
      </c>
      <c r="G26" s="256">
        <v>2</v>
      </c>
      <c r="H26" s="256">
        <v>0</v>
      </c>
      <c r="I26" s="256">
        <v>0</v>
      </c>
      <c r="J26" s="256">
        <v>1</v>
      </c>
      <c r="K26" s="256">
        <v>0</v>
      </c>
      <c r="L26" s="256">
        <v>1</v>
      </c>
      <c r="M26" s="256">
        <v>0</v>
      </c>
      <c r="N26" s="256">
        <v>1</v>
      </c>
      <c r="O26" s="256">
        <v>0</v>
      </c>
      <c r="P26" s="256">
        <v>0</v>
      </c>
      <c r="Q26" s="256">
        <v>1</v>
      </c>
      <c r="R26" s="256">
        <v>0</v>
      </c>
      <c r="S26" s="256">
        <v>0</v>
      </c>
      <c r="T26" s="256">
        <v>1</v>
      </c>
      <c r="U26" s="256">
        <v>0</v>
      </c>
      <c r="V26" s="256">
        <v>8</v>
      </c>
      <c r="W26" s="256">
        <v>0</v>
      </c>
      <c r="X26" s="256">
        <v>0</v>
      </c>
      <c r="Y26" s="256">
        <v>2</v>
      </c>
      <c r="Z26" s="256">
        <v>0</v>
      </c>
      <c r="AA26" s="256">
        <v>2</v>
      </c>
      <c r="AB26" s="256">
        <v>0</v>
      </c>
      <c r="AC26" s="256">
        <v>0</v>
      </c>
      <c r="AD26" s="256">
        <v>1</v>
      </c>
      <c r="AE26" s="256">
        <v>0</v>
      </c>
      <c r="AF26" s="257">
        <v>8</v>
      </c>
      <c r="AG26" s="256">
        <v>0</v>
      </c>
      <c r="AH26" s="257">
        <v>1</v>
      </c>
      <c r="AI26" s="257">
        <v>1</v>
      </c>
      <c r="AJ26" s="256">
        <v>0</v>
      </c>
      <c r="AK26" s="208">
        <v>6.5742580396555708</v>
      </c>
      <c r="AL26" s="208">
        <v>0</v>
      </c>
      <c r="AM26" s="208">
        <v>0</v>
      </c>
      <c r="AN26" s="208">
        <v>0.45213095389245633</v>
      </c>
      <c r="AO26" s="256">
        <v>0</v>
      </c>
      <c r="AP26" s="208">
        <v>6.5742580396555708</v>
      </c>
      <c r="AQ26" s="208">
        <v>0</v>
      </c>
      <c r="AR26" s="208">
        <v>0</v>
      </c>
      <c r="AS26" s="208">
        <v>0.36979229044405881</v>
      </c>
      <c r="AT26" s="256">
        <v>0</v>
      </c>
      <c r="AU26" s="294" t="s">
        <v>570</v>
      </c>
      <c r="AV26" s="295" t="s">
        <v>366</v>
      </c>
    </row>
    <row r="27" spans="2:48" ht="49.5" x14ac:dyDescent="0.3">
      <c r="B27" s="12"/>
      <c r="C27" s="12"/>
      <c r="D27" s="10" t="s">
        <v>655</v>
      </c>
      <c r="E27" s="12" t="s">
        <v>382</v>
      </c>
      <c r="F27" s="291" t="s">
        <v>0</v>
      </c>
      <c r="G27" s="256">
        <v>4</v>
      </c>
      <c r="H27" s="256">
        <v>0</v>
      </c>
      <c r="I27" s="256">
        <v>0</v>
      </c>
      <c r="J27" s="256">
        <v>2</v>
      </c>
      <c r="K27" s="256">
        <v>0</v>
      </c>
      <c r="L27" s="256">
        <v>4</v>
      </c>
      <c r="M27" s="256">
        <v>0</v>
      </c>
      <c r="N27" s="256">
        <v>0</v>
      </c>
      <c r="O27" s="256">
        <v>3</v>
      </c>
      <c r="P27" s="256">
        <v>0</v>
      </c>
      <c r="Q27" s="256">
        <v>0</v>
      </c>
      <c r="R27" s="256">
        <v>0</v>
      </c>
      <c r="S27" s="256">
        <v>0</v>
      </c>
      <c r="T27" s="256">
        <v>1</v>
      </c>
      <c r="U27" s="256">
        <v>0</v>
      </c>
      <c r="V27" s="256">
        <v>6</v>
      </c>
      <c r="W27" s="256">
        <v>0</v>
      </c>
      <c r="X27" s="256">
        <v>0</v>
      </c>
      <c r="Y27" s="256">
        <v>1</v>
      </c>
      <c r="Z27" s="256">
        <v>0</v>
      </c>
      <c r="AA27" s="256">
        <v>2</v>
      </c>
      <c r="AB27" s="256">
        <v>0</v>
      </c>
      <c r="AC27" s="256">
        <v>0</v>
      </c>
      <c r="AD27" s="256">
        <v>0</v>
      </c>
      <c r="AE27" s="256">
        <v>0</v>
      </c>
      <c r="AF27" s="257">
        <v>2</v>
      </c>
      <c r="AG27" s="256">
        <v>0</v>
      </c>
      <c r="AH27" s="257">
        <v>1</v>
      </c>
      <c r="AI27" s="257">
        <v>1</v>
      </c>
      <c r="AJ27" s="256">
        <v>0</v>
      </c>
      <c r="AK27" s="208">
        <v>3.2290868003250126</v>
      </c>
      <c r="AL27" s="208">
        <v>0</v>
      </c>
      <c r="AM27" s="208">
        <v>1.229515053480265E-2</v>
      </c>
      <c r="AN27" s="208">
        <v>1.181074056382069</v>
      </c>
      <c r="AO27" s="256">
        <v>0</v>
      </c>
      <c r="AP27" s="208">
        <v>3.2290864107502357</v>
      </c>
      <c r="AQ27" s="208">
        <v>0</v>
      </c>
      <c r="AR27" s="208">
        <v>1.1587637613275623E-2</v>
      </c>
      <c r="AS27" s="208">
        <v>1.1016389346172051</v>
      </c>
      <c r="AT27" s="256">
        <v>0</v>
      </c>
      <c r="AU27" s="294" t="s">
        <v>570</v>
      </c>
      <c r="AV27" s="295" t="s">
        <v>366</v>
      </c>
    </row>
    <row r="28" spans="2:48" ht="49.5" x14ac:dyDescent="0.3">
      <c r="B28" s="12"/>
      <c r="C28" s="12" t="s">
        <v>390</v>
      </c>
      <c r="D28" s="10" t="s">
        <v>161</v>
      </c>
      <c r="E28" s="10" t="s">
        <v>391</v>
      </c>
      <c r="F28" s="291" t="s">
        <v>0</v>
      </c>
      <c r="G28" s="256">
        <v>0</v>
      </c>
      <c r="H28" s="256">
        <v>0</v>
      </c>
      <c r="I28" s="256">
        <v>0</v>
      </c>
      <c r="J28" s="256">
        <v>1</v>
      </c>
      <c r="K28" s="256">
        <v>0</v>
      </c>
      <c r="L28" s="256">
        <v>1</v>
      </c>
      <c r="M28" s="256">
        <v>0</v>
      </c>
      <c r="N28" s="256">
        <v>0</v>
      </c>
      <c r="O28" s="256">
        <v>0</v>
      </c>
      <c r="P28" s="256">
        <v>0</v>
      </c>
      <c r="Q28" s="256">
        <v>2</v>
      </c>
      <c r="R28" s="256">
        <v>0</v>
      </c>
      <c r="S28" s="256">
        <v>0</v>
      </c>
      <c r="T28" s="256">
        <v>1</v>
      </c>
      <c r="U28" s="256">
        <v>0</v>
      </c>
      <c r="V28" s="256">
        <v>1</v>
      </c>
      <c r="W28" s="256">
        <v>0</v>
      </c>
      <c r="X28" s="256">
        <v>2</v>
      </c>
      <c r="Y28" s="256">
        <v>0</v>
      </c>
      <c r="Z28" s="256">
        <v>0</v>
      </c>
      <c r="AA28" s="256">
        <v>6</v>
      </c>
      <c r="AB28" s="256">
        <v>0</v>
      </c>
      <c r="AC28" s="256">
        <v>1</v>
      </c>
      <c r="AD28" s="256">
        <v>1</v>
      </c>
      <c r="AE28" s="256">
        <v>0</v>
      </c>
      <c r="AF28" s="257">
        <v>4</v>
      </c>
      <c r="AG28" s="256">
        <v>0</v>
      </c>
      <c r="AH28" s="256">
        <v>0</v>
      </c>
      <c r="AI28" s="257">
        <v>1</v>
      </c>
      <c r="AJ28" s="256">
        <v>0</v>
      </c>
      <c r="AK28" s="208">
        <v>3.0029395238038501</v>
      </c>
      <c r="AL28" s="208">
        <v>0</v>
      </c>
      <c r="AM28" s="208">
        <v>9.9217009112522223E-2</v>
      </c>
      <c r="AN28" s="208">
        <v>0.62008414884522578</v>
      </c>
      <c r="AO28" s="256">
        <v>0</v>
      </c>
      <c r="AP28" s="208">
        <v>3.0029393066822112</v>
      </c>
      <c r="AQ28" s="208">
        <v>0</v>
      </c>
      <c r="AR28" s="208">
        <v>8.9103606266076607E-2</v>
      </c>
      <c r="AS28" s="208">
        <v>0.49808197614823224</v>
      </c>
      <c r="AT28" s="256">
        <v>0</v>
      </c>
      <c r="AU28" s="294" t="s">
        <v>570</v>
      </c>
      <c r="AV28" s="295" t="s">
        <v>366</v>
      </c>
    </row>
    <row r="29" spans="2:48" ht="49.5" x14ac:dyDescent="0.3">
      <c r="B29" s="12"/>
      <c r="C29" s="12" t="s">
        <v>392</v>
      </c>
      <c r="D29" s="10" t="s">
        <v>204</v>
      </c>
      <c r="E29" s="12" t="s">
        <v>393</v>
      </c>
      <c r="F29" s="291" t="s">
        <v>0</v>
      </c>
      <c r="G29" s="256">
        <v>1</v>
      </c>
      <c r="H29" s="256">
        <v>0</v>
      </c>
      <c r="I29" s="256">
        <v>0</v>
      </c>
      <c r="J29" s="256">
        <v>0</v>
      </c>
      <c r="K29" s="256">
        <v>0</v>
      </c>
      <c r="L29" s="256">
        <v>0</v>
      </c>
      <c r="M29" s="256">
        <v>0</v>
      </c>
      <c r="N29" s="256">
        <v>0</v>
      </c>
      <c r="O29" s="256">
        <v>0</v>
      </c>
      <c r="P29" s="256">
        <v>0</v>
      </c>
      <c r="Q29" s="256">
        <v>0</v>
      </c>
      <c r="R29" s="256">
        <v>0</v>
      </c>
      <c r="S29" s="256">
        <v>1</v>
      </c>
      <c r="T29" s="256">
        <v>0</v>
      </c>
      <c r="U29" s="256">
        <v>0</v>
      </c>
      <c r="V29" s="256">
        <v>0</v>
      </c>
      <c r="W29" s="256">
        <v>0</v>
      </c>
      <c r="X29" s="256">
        <v>0</v>
      </c>
      <c r="Y29" s="256">
        <v>0</v>
      </c>
      <c r="Z29" s="256">
        <v>0</v>
      </c>
      <c r="AA29" s="256">
        <v>2</v>
      </c>
      <c r="AB29" s="256">
        <v>0</v>
      </c>
      <c r="AC29" s="256">
        <v>0</v>
      </c>
      <c r="AD29" s="256">
        <v>0</v>
      </c>
      <c r="AE29" s="256">
        <v>0</v>
      </c>
      <c r="AF29" s="256">
        <v>0</v>
      </c>
      <c r="AG29" s="256">
        <v>0</v>
      </c>
      <c r="AH29" s="256">
        <v>0</v>
      </c>
      <c r="AI29" s="256">
        <v>0</v>
      </c>
      <c r="AJ29" s="256">
        <v>0</v>
      </c>
      <c r="AK29" s="208">
        <v>0.5802817041752788</v>
      </c>
      <c r="AL29" s="208">
        <v>0</v>
      </c>
      <c r="AM29" s="208">
        <v>3.219955016346996E-2</v>
      </c>
      <c r="AN29" s="208">
        <v>0</v>
      </c>
      <c r="AO29" s="256">
        <v>0</v>
      </c>
      <c r="AP29" s="208">
        <v>0.58028164924349446</v>
      </c>
      <c r="AQ29" s="208">
        <v>0</v>
      </c>
      <c r="AR29" s="208">
        <v>3.2171556052446905E-2</v>
      </c>
      <c r="AS29" s="208">
        <v>0</v>
      </c>
      <c r="AT29" s="256">
        <v>0</v>
      </c>
      <c r="AU29" s="294" t="s">
        <v>570</v>
      </c>
      <c r="AV29" s="295" t="s">
        <v>366</v>
      </c>
    </row>
    <row r="30" spans="2:48" ht="49.5" x14ac:dyDescent="0.3">
      <c r="B30" s="12"/>
      <c r="C30" s="12" t="s">
        <v>394</v>
      </c>
      <c r="D30" s="10" t="s">
        <v>208</v>
      </c>
      <c r="E30" s="10" t="s">
        <v>395</v>
      </c>
      <c r="F30" s="291" t="s">
        <v>1</v>
      </c>
      <c r="G30" s="256">
        <v>0</v>
      </c>
      <c r="H30" s="256">
        <v>0</v>
      </c>
      <c r="I30" s="256">
        <v>0</v>
      </c>
      <c r="J30" s="256">
        <v>0</v>
      </c>
      <c r="K30" s="256">
        <v>0</v>
      </c>
      <c r="L30" s="256">
        <v>0</v>
      </c>
      <c r="M30" s="256">
        <v>0</v>
      </c>
      <c r="N30" s="256">
        <v>0</v>
      </c>
      <c r="O30" s="256">
        <v>0</v>
      </c>
      <c r="P30" s="256">
        <v>0</v>
      </c>
      <c r="Q30" s="256">
        <v>0</v>
      </c>
      <c r="R30" s="256">
        <v>0</v>
      </c>
      <c r="S30" s="256">
        <v>0</v>
      </c>
      <c r="T30" s="256">
        <v>0</v>
      </c>
      <c r="U30" s="256">
        <v>0</v>
      </c>
      <c r="V30" s="256">
        <v>0</v>
      </c>
      <c r="W30" s="256">
        <v>0</v>
      </c>
      <c r="X30" s="256">
        <v>0</v>
      </c>
      <c r="Y30" s="256">
        <v>0</v>
      </c>
      <c r="Z30" s="256">
        <v>0</v>
      </c>
      <c r="AA30" s="256">
        <v>0</v>
      </c>
      <c r="AB30" s="256">
        <v>0</v>
      </c>
      <c r="AC30" s="256">
        <v>0</v>
      </c>
      <c r="AD30" s="256">
        <v>0</v>
      </c>
      <c r="AE30" s="256">
        <v>0</v>
      </c>
      <c r="AF30" s="256">
        <v>0</v>
      </c>
      <c r="AG30" s="256">
        <v>0</v>
      </c>
      <c r="AH30" s="256">
        <v>0</v>
      </c>
      <c r="AI30" s="256">
        <v>0</v>
      </c>
      <c r="AJ30" s="256">
        <v>0</v>
      </c>
      <c r="AK30" s="208">
        <v>0</v>
      </c>
      <c r="AL30" s="208">
        <v>0</v>
      </c>
      <c r="AM30" s="208">
        <v>0</v>
      </c>
      <c r="AN30" s="208">
        <v>0</v>
      </c>
      <c r="AO30" s="256">
        <v>0</v>
      </c>
      <c r="AP30" s="208">
        <v>0</v>
      </c>
      <c r="AQ30" s="208">
        <v>0</v>
      </c>
      <c r="AR30" s="208">
        <v>0</v>
      </c>
      <c r="AS30" s="208">
        <v>0</v>
      </c>
      <c r="AT30" s="256">
        <v>0</v>
      </c>
      <c r="AU30" s="294" t="s">
        <v>570</v>
      </c>
      <c r="AV30" s="295" t="s">
        <v>366</v>
      </c>
    </row>
    <row r="31" spans="2:48" ht="49.5" x14ac:dyDescent="0.3">
      <c r="B31" s="12"/>
      <c r="C31" s="12" t="s">
        <v>396</v>
      </c>
      <c r="D31" s="10" t="s">
        <v>215</v>
      </c>
      <c r="E31" s="10" t="s">
        <v>397</v>
      </c>
      <c r="F31" s="291" t="s">
        <v>0</v>
      </c>
      <c r="G31" s="256">
        <v>3</v>
      </c>
      <c r="H31" s="256">
        <v>0</v>
      </c>
      <c r="I31" s="256">
        <v>0</v>
      </c>
      <c r="J31" s="256">
        <v>0</v>
      </c>
      <c r="K31" s="256">
        <v>0</v>
      </c>
      <c r="L31" s="256">
        <v>0</v>
      </c>
      <c r="M31" s="256">
        <v>0</v>
      </c>
      <c r="N31" s="256">
        <v>0</v>
      </c>
      <c r="O31" s="256">
        <v>0</v>
      </c>
      <c r="P31" s="256">
        <v>0</v>
      </c>
      <c r="Q31" s="256">
        <v>0</v>
      </c>
      <c r="R31" s="256">
        <v>0</v>
      </c>
      <c r="S31" s="256">
        <v>0</v>
      </c>
      <c r="T31" s="256">
        <v>0</v>
      </c>
      <c r="U31" s="256">
        <v>0</v>
      </c>
      <c r="V31" s="256">
        <v>1</v>
      </c>
      <c r="W31" s="256">
        <v>0</v>
      </c>
      <c r="X31" s="256">
        <v>0</v>
      </c>
      <c r="Y31" s="256">
        <v>0</v>
      </c>
      <c r="Z31" s="256">
        <v>0</v>
      </c>
      <c r="AA31" s="256">
        <v>4</v>
      </c>
      <c r="AB31" s="256">
        <v>0</v>
      </c>
      <c r="AC31" s="256">
        <v>1</v>
      </c>
      <c r="AD31" s="256">
        <v>1</v>
      </c>
      <c r="AE31" s="256">
        <v>0</v>
      </c>
      <c r="AF31" s="257">
        <v>4</v>
      </c>
      <c r="AG31" s="256">
        <v>0</v>
      </c>
      <c r="AH31" s="256">
        <v>0</v>
      </c>
      <c r="AI31" s="257">
        <v>2</v>
      </c>
      <c r="AJ31" s="256">
        <v>0</v>
      </c>
      <c r="AK31" s="208">
        <v>1.1233690217080352</v>
      </c>
      <c r="AL31" s="208">
        <v>0</v>
      </c>
      <c r="AM31" s="208">
        <v>0</v>
      </c>
      <c r="AN31" s="208">
        <v>2.7725833414573433</v>
      </c>
      <c r="AO31" s="256">
        <v>0</v>
      </c>
      <c r="AP31" s="208">
        <v>1.1233690217080352</v>
      </c>
      <c r="AQ31" s="208">
        <v>0</v>
      </c>
      <c r="AR31" s="208">
        <v>0</v>
      </c>
      <c r="AS31" s="208">
        <v>2.7712452638767866</v>
      </c>
      <c r="AT31" s="256">
        <v>0</v>
      </c>
      <c r="AU31" s="294" t="s">
        <v>570</v>
      </c>
      <c r="AV31" s="295" t="s">
        <v>366</v>
      </c>
    </row>
    <row r="32" spans="2:48" ht="49.5" x14ac:dyDescent="0.3">
      <c r="B32" s="12"/>
      <c r="C32" s="12" t="s">
        <v>398</v>
      </c>
      <c r="D32" s="10" t="s">
        <v>218</v>
      </c>
      <c r="E32" s="10" t="s">
        <v>399</v>
      </c>
      <c r="F32" s="291" t="s">
        <v>0</v>
      </c>
      <c r="G32" s="256">
        <v>2</v>
      </c>
      <c r="H32" s="256">
        <v>0</v>
      </c>
      <c r="I32" s="256">
        <v>1</v>
      </c>
      <c r="J32" s="256">
        <v>1</v>
      </c>
      <c r="K32" s="256">
        <v>0</v>
      </c>
      <c r="L32" s="256">
        <v>0</v>
      </c>
      <c r="M32" s="256">
        <v>0</v>
      </c>
      <c r="N32" s="256">
        <v>0</v>
      </c>
      <c r="O32" s="256">
        <v>0</v>
      </c>
      <c r="P32" s="256">
        <v>0</v>
      </c>
      <c r="Q32" s="256">
        <v>0</v>
      </c>
      <c r="R32" s="256">
        <v>0</v>
      </c>
      <c r="S32" s="256">
        <v>0</v>
      </c>
      <c r="T32" s="256">
        <v>0</v>
      </c>
      <c r="U32" s="256">
        <v>1</v>
      </c>
      <c r="V32" s="256">
        <v>0</v>
      </c>
      <c r="W32" s="256">
        <v>0</v>
      </c>
      <c r="X32" s="256">
        <v>0</v>
      </c>
      <c r="Y32" s="256">
        <v>0</v>
      </c>
      <c r="Z32" s="256">
        <v>0</v>
      </c>
      <c r="AA32" s="256">
        <v>1</v>
      </c>
      <c r="AB32" s="256">
        <v>0</v>
      </c>
      <c r="AC32" s="256">
        <v>2</v>
      </c>
      <c r="AD32" s="256">
        <v>1</v>
      </c>
      <c r="AE32" s="256">
        <v>0</v>
      </c>
      <c r="AF32" s="257">
        <v>6</v>
      </c>
      <c r="AG32" s="256">
        <v>0</v>
      </c>
      <c r="AH32" s="256">
        <v>0</v>
      </c>
      <c r="AI32" s="257">
        <v>1</v>
      </c>
      <c r="AJ32" s="256">
        <v>0</v>
      </c>
      <c r="AK32" s="208">
        <v>1.3018199359392988</v>
      </c>
      <c r="AL32" s="208">
        <v>0</v>
      </c>
      <c r="AM32" s="208">
        <v>0.44350312863259339</v>
      </c>
      <c r="AN32" s="208">
        <v>0.44350312863265468</v>
      </c>
      <c r="AO32" s="256">
        <v>0</v>
      </c>
      <c r="AP32" s="208">
        <v>1.3018199359392988</v>
      </c>
      <c r="AQ32" s="208">
        <v>0</v>
      </c>
      <c r="AR32" s="208">
        <v>0.44350312863259339</v>
      </c>
      <c r="AS32" s="208">
        <v>0.44350312863265468</v>
      </c>
      <c r="AT32" s="256">
        <v>0</v>
      </c>
      <c r="AU32" s="294" t="s">
        <v>570</v>
      </c>
      <c r="AV32" s="295" t="s">
        <v>366</v>
      </c>
    </row>
    <row r="33" spans="1:48" ht="49.5" x14ac:dyDescent="0.3">
      <c r="B33" s="12"/>
      <c r="C33" s="12" t="s">
        <v>400</v>
      </c>
      <c r="D33" s="10" t="s">
        <v>238</v>
      </c>
      <c r="E33" s="10" t="s">
        <v>401</v>
      </c>
      <c r="F33" s="291" t="s">
        <v>0</v>
      </c>
      <c r="G33" s="256">
        <v>14</v>
      </c>
      <c r="H33" s="256">
        <v>0</v>
      </c>
      <c r="I33" s="256">
        <v>1</v>
      </c>
      <c r="J33" s="256">
        <v>6</v>
      </c>
      <c r="K33" s="256">
        <v>0</v>
      </c>
      <c r="L33" s="256">
        <v>3</v>
      </c>
      <c r="M33" s="256">
        <v>0</v>
      </c>
      <c r="N33" s="256">
        <v>0</v>
      </c>
      <c r="O33" s="256">
        <v>2</v>
      </c>
      <c r="P33" s="256">
        <v>0</v>
      </c>
      <c r="Q33" s="256">
        <v>7</v>
      </c>
      <c r="R33" s="256">
        <v>0</v>
      </c>
      <c r="S33" s="256">
        <v>1</v>
      </c>
      <c r="T33" s="256">
        <v>3</v>
      </c>
      <c r="U33" s="256">
        <v>1</v>
      </c>
      <c r="V33" s="256">
        <v>5</v>
      </c>
      <c r="W33" s="256"/>
      <c r="X33" s="256">
        <v>1</v>
      </c>
      <c r="Y33" s="256">
        <v>1</v>
      </c>
      <c r="Z33" s="256">
        <v>0</v>
      </c>
      <c r="AA33" s="256">
        <v>0</v>
      </c>
      <c r="AB33" s="256">
        <v>0</v>
      </c>
      <c r="AC33" s="256">
        <v>0</v>
      </c>
      <c r="AD33" s="256">
        <v>0</v>
      </c>
      <c r="AE33" s="256">
        <v>0</v>
      </c>
      <c r="AF33" s="257">
        <v>3</v>
      </c>
      <c r="AG33" s="256">
        <v>0</v>
      </c>
      <c r="AH33" s="256">
        <v>0</v>
      </c>
      <c r="AI33" s="256">
        <v>0</v>
      </c>
      <c r="AJ33" s="256">
        <v>0</v>
      </c>
      <c r="AK33" s="208">
        <v>7.6000600294514813</v>
      </c>
      <c r="AL33" s="208">
        <v>4.0151192588330449E-2</v>
      </c>
      <c r="AM33" s="208">
        <v>0.11929341211287438</v>
      </c>
      <c r="AN33" s="208">
        <v>0.24704970650326469</v>
      </c>
      <c r="AO33" s="256">
        <v>0</v>
      </c>
      <c r="AP33" s="208">
        <v>7.6000600294514813</v>
      </c>
      <c r="AQ33" s="208">
        <v>4.0151192588330449E-2</v>
      </c>
      <c r="AR33" s="208">
        <v>0.11929341211287438</v>
      </c>
      <c r="AS33" s="208">
        <v>0.24704970650326469</v>
      </c>
      <c r="AT33" s="256">
        <v>0</v>
      </c>
      <c r="AU33" s="294" t="s">
        <v>570</v>
      </c>
      <c r="AV33" s="295" t="s">
        <v>366</v>
      </c>
    </row>
    <row r="34" spans="1:48" ht="49.5" x14ac:dyDescent="0.3">
      <c r="A34" s="8" t="s">
        <v>361</v>
      </c>
      <c r="B34" s="12" t="s">
        <v>603</v>
      </c>
      <c r="C34" s="12" t="s">
        <v>403</v>
      </c>
      <c r="D34" s="12" t="s">
        <v>241</v>
      </c>
      <c r="E34" s="12" t="s">
        <v>404</v>
      </c>
      <c r="F34" s="291" t="s">
        <v>0</v>
      </c>
      <c r="G34" s="256">
        <v>0</v>
      </c>
      <c r="H34" s="256">
        <v>0</v>
      </c>
      <c r="I34" s="256">
        <v>0</v>
      </c>
      <c r="J34" s="256">
        <v>1</v>
      </c>
      <c r="K34" s="256">
        <v>0</v>
      </c>
      <c r="L34" s="256">
        <v>0</v>
      </c>
      <c r="M34" s="256">
        <v>0</v>
      </c>
      <c r="N34" s="256">
        <v>0</v>
      </c>
      <c r="O34" s="256">
        <v>2</v>
      </c>
      <c r="P34" s="256">
        <v>0</v>
      </c>
      <c r="Q34" s="256"/>
      <c r="R34" s="256">
        <v>0</v>
      </c>
      <c r="S34" s="256">
        <v>0</v>
      </c>
      <c r="T34" s="256">
        <v>0</v>
      </c>
      <c r="U34" s="256">
        <v>0</v>
      </c>
      <c r="V34" s="256">
        <v>0</v>
      </c>
      <c r="W34" s="256">
        <v>0</v>
      </c>
      <c r="X34" s="256">
        <v>0</v>
      </c>
      <c r="Y34" s="256">
        <v>0</v>
      </c>
      <c r="Z34" s="256">
        <v>0</v>
      </c>
      <c r="AA34" s="256">
        <v>1</v>
      </c>
      <c r="AB34" s="256">
        <v>0</v>
      </c>
      <c r="AC34" s="256">
        <v>0</v>
      </c>
      <c r="AD34" s="256">
        <v>2</v>
      </c>
      <c r="AE34" s="256">
        <v>0</v>
      </c>
      <c r="AF34" s="256">
        <v>0</v>
      </c>
      <c r="AG34" s="256">
        <v>0</v>
      </c>
      <c r="AH34" s="256">
        <v>0</v>
      </c>
      <c r="AI34" s="256">
        <v>0</v>
      </c>
      <c r="AJ34" s="256">
        <v>0</v>
      </c>
      <c r="AK34" s="208">
        <v>2.8025890317621097E-2</v>
      </c>
      <c r="AL34" s="208">
        <v>0</v>
      </c>
      <c r="AM34" s="208">
        <v>0</v>
      </c>
      <c r="AN34" s="208">
        <v>2.3032488389555721E-2</v>
      </c>
      <c r="AO34" s="256">
        <v>0</v>
      </c>
      <c r="AP34" s="208">
        <v>2.8025890317621097E-2</v>
      </c>
      <c r="AQ34" s="208">
        <v>0</v>
      </c>
      <c r="AR34" s="208">
        <v>0</v>
      </c>
      <c r="AS34" s="208">
        <v>2.039552457033629E-2</v>
      </c>
      <c r="AT34" s="256">
        <v>0</v>
      </c>
      <c r="AU34" s="294" t="s">
        <v>570</v>
      </c>
      <c r="AV34" s="295" t="s">
        <v>366</v>
      </c>
    </row>
    <row r="35" spans="1:48" ht="49.5" x14ac:dyDescent="0.3">
      <c r="B35" s="12"/>
      <c r="C35" s="12"/>
      <c r="D35" s="10" t="s">
        <v>405</v>
      </c>
      <c r="E35" s="12" t="s">
        <v>406</v>
      </c>
      <c r="F35" s="291" t="s">
        <v>0</v>
      </c>
      <c r="G35" s="256">
        <v>0</v>
      </c>
      <c r="H35" s="256">
        <v>0</v>
      </c>
      <c r="I35" s="256">
        <v>2</v>
      </c>
      <c r="J35" s="256">
        <v>0</v>
      </c>
      <c r="K35" s="256">
        <v>0</v>
      </c>
      <c r="L35" s="256">
        <v>0</v>
      </c>
      <c r="M35" s="256">
        <v>0</v>
      </c>
      <c r="N35" s="256">
        <v>0</v>
      </c>
      <c r="O35" s="256">
        <v>1</v>
      </c>
      <c r="P35" s="256">
        <v>0</v>
      </c>
      <c r="Q35" s="256">
        <v>3</v>
      </c>
      <c r="R35" s="256">
        <v>0</v>
      </c>
      <c r="S35" s="256">
        <v>0</v>
      </c>
      <c r="T35" s="256">
        <v>0</v>
      </c>
      <c r="U35" s="256">
        <v>0</v>
      </c>
      <c r="V35" s="256">
        <v>0</v>
      </c>
      <c r="W35" s="256">
        <v>0</v>
      </c>
      <c r="X35" s="256">
        <v>0</v>
      </c>
      <c r="Y35" s="256">
        <v>0</v>
      </c>
      <c r="Z35" s="256">
        <v>0</v>
      </c>
      <c r="AA35" s="256">
        <v>0</v>
      </c>
      <c r="AB35" s="256">
        <v>0</v>
      </c>
      <c r="AC35" s="256">
        <v>0</v>
      </c>
      <c r="AD35" s="256">
        <v>0</v>
      </c>
      <c r="AE35" s="256">
        <v>0</v>
      </c>
      <c r="AF35" s="257">
        <v>2</v>
      </c>
      <c r="AG35" s="256">
        <v>0</v>
      </c>
      <c r="AH35" s="256">
        <v>0</v>
      </c>
      <c r="AI35" s="257">
        <v>2</v>
      </c>
      <c r="AJ35" s="256">
        <v>0</v>
      </c>
      <c r="AK35" s="208">
        <v>0.36746188965995824</v>
      </c>
      <c r="AL35" s="208">
        <v>0</v>
      </c>
      <c r="AM35" s="208">
        <v>0.22920854687908243</v>
      </c>
      <c r="AN35" s="208">
        <v>1.4377448670048079</v>
      </c>
      <c r="AO35" s="256">
        <v>0</v>
      </c>
      <c r="AP35" s="208">
        <v>0.36746188965995824</v>
      </c>
      <c r="AQ35" s="208">
        <v>0</v>
      </c>
      <c r="AR35" s="208">
        <v>0.20449540250571321</v>
      </c>
      <c r="AS35" s="208">
        <v>1.2827121487124449</v>
      </c>
      <c r="AT35" s="256">
        <v>0</v>
      </c>
      <c r="AU35" s="294" t="s">
        <v>570</v>
      </c>
      <c r="AV35" s="295" t="s">
        <v>366</v>
      </c>
    </row>
    <row r="36" spans="1:48" ht="49.5" x14ac:dyDescent="0.3">
      <c r="B36" s="12"/>
      <c r="C36" s="12"/>
      <c r="D36" s="10" t="s">
        <v>407</v>
      </c>
      <c r="E36" s="12" t="s">
        <v>408</v>
      </c>
      <c r="F36" s="291" t="s">
        <v>0</v>
      </c>
      <c r="G36" s="256">
        <v>0</v>
      </c>
      <c r="H36" s="256">
        <v>0</v>
      </c>
      <c r="I36" s="256">
        <v>1</v>
      </c>
      <c r="J36" s="256">
        <v>0</v>
      </c>
      <c r="K36" s="256">
        <v>0</v>
      </c>
      <c r="L36" s="256">
        <v>0</v>
      </c>
      <c r="M36" s="256">
        <v>0</v>
      </c>
      <c r="N36" s="256">
        <v>0</v>
      </c>
      <c r="O36" s="256">
        <v>1</v>
      </c>
      <c r="P36" s="256">
        <v>0</v>
      </c>
      <c r="Q36" s="256">
        <v>1</v>
      </c>
      <c r="R36" s="256">
        <v>0</v>
      </c>
      <c r="S36" s="256">
        <v>1</v>
      </c>
      <c r="T36" s="256">
        <v>0</v>
      </c>
      <c r="U36" s="256">
        <v>0</v>
      </c>
      <c r="V36" s="256">
        <v>0</v>
      </c>
      <c r="W36" s="256">
        <v>0</v>
      </c>
      <c r="X36" s="256">
        <v>0</v>
      </c>
      <c r="Y36" s="256">
        <v>0</v>
      </c>
      <c r="Z36" s="256">
        <v>0</v>
      </c>
      <c r="AA36" s="256">
        <v>1</v>
      </c>
      <c r="AB36" s="256">
        <v>0</v>
      </c>
      <c r="AC36" s="256">
        <v>0</v>
      </c>
      <c r="AD36" s="256">
        <v>0</v>
      </c>
      <c r="AE36" s="256">
        <v>0</v>
      </c>
      <c r="AF36" s="257">
        <v>1</v>
      </c>
      <c r="AG36" s="256">
        <v>0</v>
      </c>
      <c r="AH36" s="256">
        <v>0</v>
      </c>
      <c r="AI36" s="256">
        <v>0</v>
      </c>
      <c r="AJ36" s="256">
        <v>0</v>
      </c>
      <c r="AK36" s="208">
        <v>0.69725972049022933</v>
      </c>
      <c r="AL36" s="208">
        <v>0</v>
      </c>
      <c r="AM36" s="208">
        <v>0.14489166573669551</v>
      </c>
      <c r="AN36" s="208">
        <v>6.7432674434122333E-2</v>
      </c>
      <c r="AO36" s="256">
        <v>0</v>
      </c>
      <c r="AP36" s="208">
        <v>0.69725972049022933</v>
      </c>
      <c r="AQ36" s="208">
        <v>0</v>
      </c>
      <c r="AR36" s="208">
        <v>0.14489166573669551</v>
      </c>
      <c r="AS36" s="208">
        <v>6.7432674434122333E-2</v>
      </c>
      <c r="AT36" s="256">
        <v>0</v>
      </c>
      <c r="AU36" s="294" t="s">
        <v>570</v>
      </c>
      <c r="AV36" s="295" t="s">
        <v>1135</v>
      </c>
    </row>
    <row r="37" spans="1:48" ht="49.5" x14ac:dyDescent="0.3">
      <c r="B37" s="12"/>
      <c r="C37" s="12"/>
      <c r="D37" s="10" t="s">
        <v>409</v>
      </c>
      <c r="E37" s="12" t="s">
        <v>410</v>
      </c>
      <c r="F37" s="291" t="s">
        <v>0</v>
      </c>
      <c r="G37" s="256">
        <v>0</v>
      </c>
      <c r="H37" s="256">
        <v>0</v>
      </c>
      <c r="I37" s="256">
        <v>0</v>
      </c>
      <c r="J37" s="256">
        <v>1</v>
      </c>
      <c r="K37" s="256">
        <v>0</v>
      </c>
      <c r="L37" s="256">
        <v>0</v>
      </c>
      <c r="M37" s="256">
        <v>0</v>
      </c>
      <c r="N37" s="256">
        <v>0</v>
      </c>
      <c r="O37" s="256">
        <v>1</v>
      </c>
      <c r="P37" s="256">
        <v>0</v>
      </c>
      <c r="Q37" s="256">
        <v>0</v>
      </c>
      <c r="R37" s="256">
        <v>0</v>
      </c>
      <c r="S37" s="256">
        <v>0</v>
      </c>
      <c r="T37" s="256">
        <v>0</v>
      </c>
      <c r="U37" s="256">
        <v>0</v>
      </c>
      <c r="V37" s="256">
        <v>0</v>
      </c>
      <c r="W37" s="256">
        <v>0</v>
      </c>
      <c r="X37" s="256">
        <v>0</v>
      </c>
      <c r="Y37" s="256">
        <v>0</v>
      </c>
      <c r="Z37" s="256">
        <v>0</v>
      </c>
      <c r="AA37" s="256">
        <v>0</v>
      </c>
      <c r="AB37" s="256">
        <v>0</v>
      </c>
      <c r="AC37" s="256">
        <v>0</v>
      </c>
      <c r="AD37" s="256">
        <v>0</v>
      </c>
      <c r="AE37" s="256">
        <v>0</v>
      </c>
      <c r="AF37" s="256">
        <v>0</v>
      </c>
      <c r="AG37" s="256">
        <v>0</v>
      </c>
      <c r="AH37" s="256">
        <v>0</v>
      </c>
      <c r="AI37" s="256">
        <v>0</v>
      </c>
      <c r="AJ37" s="256">
        <v>0</v>
      </c>
      <c r="AK37" s="208">
        <v>0</v>
      </c>
      <c r="AL37" s="208">
        <v>0</v>
      </c>
      <c r="AM37" s="208">
        <v>0</v>
      </c>
      <c r="AN37" s="208">
        <v>0.33638977043953683</v>
      </c>
      <c r="AO37" s="256">
        <v>0</v>
      </c>
      <c r="AP37" s="208">
        <v>0</v>
      </c>
      <c r="AQ37" s="208">
        <v>0</v>
      </c>
      <c r="AR37" s="208">
        <v>0</v>
      </c>
      <c r="AS37" s="208">
        <v>0.33638977043953683</v>
      </c>
      <c r="AT37" s="256">
        <v>0</v>
      </c>
      <c r="AU37" s="294" t="s">
        <v>570</v>
      </c>
      <c r="AV37" s="295" t="s">
        <v>1135</v>
      </c>
    </row>
    <row r="38" spans="1:48" ht="49.5" x14ac:dyDescent="0.3">
      <c r="B38" s="12"/>
      <c r="C38" s="12"/>
      <c r="D38" s="10" t="s">
        <v>411</v>
      </c>
      <c r="E38" s="258" t="s">
        <v>412</v>
      </c>
      <c r="F38" s="291" t="s">
        <v>0</v>
      </c>
      <c r="G38" s="256">
        <v>0</v>
      </c>
      <c r="H38" s="256">
        <v>0</v>
      </c>
      <c r="I38" s="256">
        <v>1</v>
      </c>
      <c r="J38" s="256">
        <v>0</v>
      </c>
      <c r="K38" s="256">
        <v>0</v>
      </c>
      <c r="L38" s="256">
        <v>1</v>
      </c>
      <c r="M38" s="256">
        <v>0</v>
      </c>
      <c r="N38" s="256">
        <v>0</v>
      </c>
      <c r="O38" s="256">
        <v>0</v>
      </c>
      <c r="P38" s="256">
        <v>0</v>
      </c>
      <c r="Q38" s="256">
        <v>0</v>
      </c>
      <c r="R38" s="256">
        <v>0</v>
      </c>
      <c r="S38" s="256">
        <v>0</v>
      </c>
      <c r="T38" s="256">
        <v>0</v>
      </c>
      <c r="U38" s="256">
        <v>0</v>
      </c>
      <c r="V38" s="256">
        <v>0</v>
      </c>
      <c r="W38" s="256">
        <v>0</v>
      </c>
      <c r="X38" s="256">
        <v>0</v>
      </c>
      <c r="Y38" s="256">
        <v>0</v>
      </c>
      <c r="Z38" s="256">
        <v>0</v>
      </c>
      <c r="AA38" s="256">
        <v>0</v>
      </c>
      <c r="AB38" s="256">
        <v>0</v>
      </c>
      <c r="AC38" s="256">
        <v>0</v>
      </c>
      <c r="AD38" s="256">
        <v>0</v>
      </c>
      <c r="AE38" s="256">
        <v>0</v>
      </c>
      <c r="AF38" s="256">
        <v>0</v>
      </c>
      <c r="AG38" s="256">
        <v>0</v>
      </c>
      <c r="AH38" s="256">
        <v>0</v>
      </c>
      <c r="AI38" s="257">
        <v>1</v>
      </c>
      <c r="AJ38" s="256">
        <v>0</v>
      </c>
      <c r="AK38" s="208">
        <v>0.10122745197047854</v>
      </c>
      <c r="AL38" s="208">
        <v>0</v>
      </c>
      <c r="AM38" s="208">
        <v>0.10122745197047854</v>
      </c>
      <c r="AN38" s="208">
        <v>0.10122745197047854</v>
      </c>
      <c r="AO38" s="256">
        <v>0</v>
      </c>
      <c r="AP38" s="208">
        <v>0.10122745197047854</v>
      </c>
      <c r="AQ38" s="208">
        <v>0</v>
      </c>
      <c r="AR38" s="208">
        <v>0.10122745197047854</v>
      </c>
      <c r="AS38" s="208">
        <v>0.10122745197047854</v>
      </c>
      <c r="AT38" s="256">
        <v>0</v>
      </c>
      <c r="AU38" s="294" t="s">
        <v>570</v>
      </c>
      <c r="AV38" s="295" t="s">
        <v>1135</v>
      </c>
    </row>
    <row r="39" spans="1:48" ht="49.5" x14ac:dyDescent="0.3">
      <c r="B39" s="12"/>
      <c r="C39" s="12" t="s">
        <v>413</v>
      </c>
      <c r="D39" s="10" t="s">
        <v>414</v>
      </c>
      <c r="E39" s="258" t="s">
        <v>521</v>
      </c>
      <c r="F39" s="291" t="s">
        <v>0</v>
      </c>
      <c r="G39" s="256">
        <v>0</v>
      </c>
      <c r="H39" s="256">
        <v>0</v>
      </c>
      <c r="I39" s="256">
        <v>0</v>
      </c>
      <c r="J39" s="256">
        <v>0</v>
      </c>
      <c r="K39" s="256">
        <v>0</v>
      </c>
      <c r="L39" s="256">
        <v>0</v>
      </c>
      <c r="M39" s="256">
        <v>0</v>
      </c>
      <c r="N39" s="256">
        <v>0</v>
      </c>
      <c r="O39" s="256">
        <v>0</v>
      </c>
      <c r="P39" s="256">
        <v>0</v>
      </c>
      <c r="Q39" s="256">
        <v>0</v>
      </c>
      <c r="R39" s="256">
        <v>0</v>
      </c>
      <c r="S39" s="256">
        <v>0</v>
      </c>
      <c r="T39" s="256">
        <v>0</v>
      </c>
      <c r="U39" s="256">
        <v>0</v>
      </c>
      <c r="V39" s="256">
        <v>0</v>
      </c>
      <c r="W39" s="256">
        <v>0</v>
      </c>
      <c r="X39" s="256">
        <v>0</v>
      </c>
      <c r="Y39" s="256">
        <v>0</v>
      </c>
      <c r="Z39" s="256">
        <v>0</v>
      </c>
      <c r="AA39" s="256">
        <v>0</v>
      </c>
      <c r="AB39" s="256">
        <v>0</v>
      </c>
      <c r="AC39" s="256">
        <v>0</v>
      </c>
      <c r="AD39" s="256">
        <v>0</v>
      </c>
      <c r="AE39" s="256">
        <v>0</v>
      </c>
      <c r="AF39" s="256">
        <v>0</v>
      </c>
      <c r="AG39" s="256">
        <v>0</v>
      </c>
      <c r="AH39" s="256">
        <v>0</v>
      </c>
      <c r="AI39" s="256">
        <v>0</v>
      </c>
      <c r="AJ39" s="256">
        <v>0</v>
      </c>
      <c r="AK39" s="208">
        <v>0.11573138463441301</v>
      </c>
      <c r="AL39" s="208">
        <v>0</v>
      </c>
      <c r="AM39" s="208">
        <v>0</v>
      </c>
      <c r="AN39" s="208">
        <v>0</v>
      </c>
      <c r="AO39" s="256">
        <v>0</v>
      </c>
      <c r="AP39" s="208">
        <v>0.11573138463441301</v>
      </c>
      <c r="AQ39" s="208">
        <v>0</v>
      </c>
      <c r="AR39" s="208">
        <v>0</v>
      </c>
      <c r="AS39" s="208">
        <v>0</v>
      </c>
      <c r="AT39" s="256">
        <v>0</v>
      </c>
      <c r="AU39" s="294" t="s">
        <v>570</v>
      </c>
      <c r="AV39" s="295" t="s">
        <v>1135</v>
      </c>
    </row>
    <row r="40" spans="1:48" ht="49.5" x14ac:dyDescent="0.3">
      <c r="B40" s="12"/>
      <c r="C40" s="12"/>
      <c r="D40" s="10" t="s">
        <v>416</v>
      </c>
      <c r="E40" s="258" t="s">
        <v>523</v>
      </c>
      <c r="F40" s="291" t="s">
        <v>0</v>
      </c>
      <c r="G40" s="256">
        <v>0</v>
      </c>
      <c r="H40" s="256">
        <v>0</v>
      </c>
      <c r="I40" s="256">
        <v>0</v>
      </c>
      <c r="J40" s="256">
        <v>0</v>
      </c>
      <c r="K40" s="256">
        <v>0</v>
      </c>
      <c r="L40" s="256">
        <v>0</v>
      </c>
      <c r="M40" s="256">
        <v>0</v>
      </c>
      <c r="N40" s="256">
        <v>0</v>
      </c>
      <c r="O40" s="256">
        <v>0</v>
      </c>
      <c r="P40" s="256">
        <v>0</v>
      </c>
      <c r="Q40" s="256">
        <v>0</v>
      </c>
      <c r="R40" s="256">
        <v>0</v>
      </c>
      <c r="S40" s="256">
        <v>0</v>
      </c>
      <c r="T40" s="256">
        <v>0</v>
      </c>
      <c r="U40" s="256">
        <v>0</v>
      </c>
      <c r="V40" s="256">
        <v>0</v>
      </c>
      <c r="W40" s="256">
        <v>0</v>
      </c>
      <c r="X40" s="256">
        <v>0</v>
      </c>
      <c r="Y40" s="256">
        <v>0</v>
      </c>
      <c r="Z40" s="256">
        <v>0</v>
      </c>
      <c r="AA40" s="256">
        <v>0</v>
      </c>
      <c r="AB40" s="256">
        <v>0</v>
      </c>
      <c r="AC40" s="256">
        <v>0</v>
      </c>
      <c r="AD40" s="256">
        <v>0</v>
      </c>
      <c r="AE40" s="256">
        <v>0</v>
      </c>
      <c r="AF40" s="256">
        <v>0</v>
      </c>
      <c r="AG40" s="256">
        <v>0</v>
      </c>
      <c r="AH40" s="256">
        <v>0</v>
      </c>
      <c r="AI40" s="256">
        <v>0</v>
      </c>
      <c r="AJ40" s="256">
        <v>0</v>
      </c>
      <c r="AK40" s="208">
        <v>0</v>
      </c>
      <c r="AL40" s="208">
        <v>0</v>
      </c>
      <c r="AM40" s="208">
        <v>0</v>
      </c>
      <c r="AN40" s="208">
        <v>0</v>
      </c>
      <c r="AO40" s="256">
        <v>0</v>
      </c>
      <c r="AP40" s="208">
        <v>0</v>
      </c>
      <c r="AQ40" s="208">
        <v>0</v>
      </c>
      <c r="AR40" s="208">
        <v>0</v>
      </c>
      <c r="AS40" s="208">
        <v>0</v>
      </c>
      <c r="AT40" s="256">
        <v>0</v>
      </c>
      <c r="AU40" s="294" t="s">
        <v>570</v>
      </c>
      <c r="AV40" s="295" t="s">
        <v>1135</v>
      </c>
    </row>
    <row r="41" spans="1:48" ht="49.5" x14ac:dyDescent="0.3">
      <c r="B41" s="12"/>
      <c r="C41" s="12"/>
      <c r="D41" s="10" t="s">
        <v>418</v>
      </c>
      <c r="E41" s="12" t="s">
        <v>525</v>
      </c>
      <c r="F41" s="291" t="s">
        <v>0</v>
      </c>
      <c r="G41" s="256">
        <v>0</v>
      </c>
      <c r="H41" s="256">
        <v>0</v>
      </c>
      <c r="I41" s="256">
        <v>0</v>
      </c>
      <c r="J41" s="256">
        <v>0</v>
      </c>
      <c r="K41" s="256">
        <v>0</v>
      </c>
      <c r="L41" s="256">
        <v>0</v>
      </c>
      <c r="M41" s="256">
        <v>0</v>
      </c>
      <c r="N41" s="256">
        <v>0</v>
      </c>
      <c r="O41" s="256">
        <v>0</v>
      </c>
      <c r="P41" s="256">
        <v>0</v>
      </c>
      <c r="Q41" s="256">
        <v>0</v>
      </c>
      <c r="R41" s="256">
        <v>0</v>
      </c>
      <c r="S41" s="256">
        <v>0</v>
      </c>
      <c r="T41" s="256">
        <v>0</v>
      </c>
      <c r="U41" s="256">
        <v>0</v>
      </c>
      <c r="V41" s="256">
        <v>0</v>
      </c>
      <c r="W41" s="256">
        <v>0</v>
      </c>
      <c r="X41" s="256">
        <v>0</v>
      </c>
      <c r="Y41" s="256">
        <v>0</v>
      </c>
      <c r="Z41" s="256">
        <v>0</v>
      </c>
      <c r="AA41" s="256">
        <v>0</v>
      </c>
      <c r="AB41" s="256">
        <v>0</v>
      </c>
      <c r="AC41" s="256">
        <v>0</v>
      </c>
      <c r="AD41" s="256">
        <v>0</v>
      </c>
      <c r="AE41" s="256">
        <v>0</v>
      </c>
      <c r="AF41" s="256">
        <v>0</v>
      </c>
      <c r="AG41" s="256">
        <v>0</v>
      </c>
      <c r="AH41" s="256">
        <v>0</v>
      </c>
      <c r="AI41" s="256">
        <v>0</v>
      </c>
      <c r="AJ41" s="256">
        <v>0</v>
      </c>
      <c r="AK41" s="208">
        <v>0</v>
      </c>
      <c r="AL41" s="208">
        <v>0</v>
      </c>
      <c r="AM41" s="208">
        <v>0</v>
      </c>
      <c r="AN41" s="208">
        <v>0</v>
      </c>
      <c r="AO41" s="256">
        <v>0</v>
      </c>
      <c r="AP41" s="208">
        <v>0</v>
      </c>
      <c r="AQ41" s="208">
        <v>0</v>
      </c>
      <c r="AR41" s="208">
        <v>0</v>
      </c>
      <c r="AS41" s="208">
        <v>0</v>
      </c>
      <c r="AT41" s="256">
        <v>0</v>
      </c>
      <c r="AU41" s="294" t="s">
        <v>570</v>
      </c>
      <c r="AV41" s="295" t="s">
        <v>1135</v>
      </c>
    </row>
    <row r="42" spans="1:48" ht="49.5" x14ac:dyDescent="0.3">
      <c r="B42" s="12"/>
      <c r="C42" s="12"/>
      <c r="D42" s="10" t="s">
        <v>420</v>
      </c>
      <c r="E42" s="12" t="s">
        <v>423</v>
      </c>
      <c r="F42" s="291" t="s">
        <v>0</v>
      </c>
      <c r="G42" s="256">
        <v>0</v>
      </c>
      <c r="H42" s="256">
        <v>0</v>
      </c>
      <c r="I42" s="256">
        <v>0</v>
      </c>
      <c r="J42" s="256">
        <v>0</v>
      </c>
      <c r="K42" s="256">
        <v>0</v>
      </c>
      <c r="L42" s="256">
        <v>0</v>
      </c>
      <c r="M42" s="256">
        <v>0</v>
      </c>
      <c r="N42" s="256">
        <v>0</v>
      </c>
      <c r="O42" s="256">
        <v>0</v>
      </c>
      <c r="P42" s="256">
        <v>0</v>
      </c>
      <c r="Q42" s="256">
        <v>0</v>
      </c>
      <c r="R42" s="256">
        <v>0</v>
      </c>
      <c r="S42" s="256">
        <v>0</v>
      </c>
      <c r="T42" s="256">
        <v>0</v>
      </c>
      <c r="U42" s="256">
        <v>0</v>
      </c>
      <c r="V42" s="256">
        <v>0</v>
      </c>
      <c r="W42" s="256">
        <v>0</v>
      </c>
      <c r="X42" s="256">
        <v>0</v>
      </c>
      <c r="Y42" s="256">
        <v>0</v>
      </c>
      <c r="Z42" s="256">
        <v>0</v>
      </c>
      <c r="AA42" s="256">
        <v>1</v>
      </c>
      <c r="AB42" s="256">
        <v>0</v>
      </c>
      <c r="AC42" s="256">
        <v>0</v>
      </c>
      <c r="AD42" s="256">
        <v>0</v>
      </c>
      <c r="AE42" s="256">
        <v>0</v>
      </c>
      <c r="AF42" s="256">
        <v>0</v>
      </c>
      <c r="AG42" s="256">
        <v>0</v>
      </c>
      <c r="AH42" s="256">
        <v>0</v>
      </c>
      <c r="AI42" s="256">
        <v>0</v>
      </c>
      <c r="AJ42" s="256">
        <v>0</v>
      </c>
      <c r="AK42" s="208">
        <v>5.3963433419244491E-2</v>
      </c>
      <c r="AL42" s="208">
        <v>0</v>
      </c>
      <c r="AM42" s="208">
        <v>0</v>
      </c>
      <c r="AN42" s="208">
        <v>0</v>
      </c>
      <c r="AO42" s="256">
        <v>0</v>
      </c>
      <c r="AP42" s="208">
        <v>5.3963433419244491E-2</v>
      </c>
      <c r="AQ42" s="208">
        <v>0</v>
      </c>
      <c r="AR42" s="208">
        <v>0</v>
      </c>
      <c r="AS42" s="208">
        <v>0</v>
      </c>
      <c r="AT42" s="256">
        <v>0</v>
      </c>
      <c r="AU42" s="294" t="s">
        <v>570</v>
      </c>
      <c r="AV42" s="295" t="s">
        <v>1135</v>
      </c>
    </row>
    <row r="43" spans="1:48" ht="49.5" x14ac:dyDescent="0.3">
      <c r="B43" s="12"/>
      <c r="C43" s="12"/>
      <c r="D43" s="10" t="s">
        <v>422</v>
      </c>
      <c r="E43" s="12" t="s">
        <v>528</v>
      </c>
      <c r="F43" s="291" t="s">
        <v>0</v>
      </c>
      <c r="G43" s="256">
        <v>0</v>
      </c>
      <c r="H43" s="256">
        <v>0</v>
      </c>
      <c r="I43" s="256">
        <v>0</v>
      </c>
      <c r="J43" s="256">
        <v>0</v>
      </c>
      <c r="K43" s="256">
        <v>0</v>
      </c>
      <c r="L43" s="256">
        <v>0</v>
      </c>
      <c r="M43" s="256">
        <v>0</v>
      </c>
      <c r="N43" s="256">
        <v>0</v>
      </c>
      <c r="O43" s="256">
        <v>0</v>
      </c>
      <c r="P43" s="256">
        <v>0</v>
      </c>
      <c r="Q43" s="256">
        <v>0</v>
      </c>
      <c r="R43" s="256">
        <v>0</v>
      </c>
      <c r="S43" s="256">
        <v>0</v>
      </c>
      <c r="T43" s="256">
        <v>0</v>
      </c>
      <c r="U43" s="256">
        <v>0</v>
      </c>
      <c r="V43" s="256">
        <v>0</v>
      </c>
      <c r="W43" s="256">
        <v>0</v>
      </c>
      <c r="X43" s="256">
        <v>0</v>
      </c>
      <c r="Y43" s="256">
        <v>0</v>
      </c>
      <c r="Z43" s="256">
        <v>0</v>
      </c>
      <c r="AA43" s="256">
        <v>0</v>
      </c>
      <c r="AB43" s="256">
        <v>0</v>
      </c>
      <c r="AC43" s="256">
        <v>0</v>
      </c>
      <c r="AD43" s="256">
        <v>0</v>
      </c>
      <c r="AE43" s="256">
        <v>0</v>
      </c>
      <c r="AF43" s="256">
        <v>0</v>
      </c>
      <c r="AG43" s="256">
        <v>0</v>
      </c>
      <c r="AH43" s="256">
        <v>0</v>
      </c>
      <c r="AI43" s="256">
        <v>0</v>
      </c>
      <c r="AJ43" s="256">
        <v>0</v>
      </c>
      <c r="AK43" s="208">
        <v>0</v>
      </c>
      <c r="AL43" s="208">
        <v>0</v>
      </c>
      <c r="AM43" s="208">
        <v>0</v>
      </c>
      <c r="AN43" s="208">
        <v>0</v>
      </c>
      <c r="AO43" s="256">
        <v>0</v>
      </c>
      <c r="AP43" s="208">
        <v>0</v>
      </c>
      <c r="AQ43" s="208">
        <v>0</v>
      </c>
      <c r="AR43" s="208">
        <v>0</v>
      </c>
      <c r="AS43" s="208">
        <v>0</v>
      </c>
      <c r="AT43" s="256">
        <v>0</v>
      </c>
      <c r="AU43" s="294" t="s">
        <v>570</v>
      </c>
      <c r="AV43" s="295" t="s">
        <v>1135</v>
      </c>
    </row>
    <row r="44" spans="1:48" ht="49.5" x14ac:dyDescent="0.3">
      <c r="B44" s="12"/>
      <c r="C44" s="12"/>
      <c r="D44" s="10" t="s">
        <v>424</v>
      </c>
      <c r="E44" s="12" t="s">
        <v>430</v>
      </c>
      <c r="F44" s="291" t="s">
        <v>0</v>
      </c>
      <c r="G44" s="256">
        <v>0</v>
      </c>
      <c r="H44" s="256">
        <v>0</v>
      </c>
      <c r="I44" s="256">
        <v>0</v>
      </c>
      <c r="J44" s="256">
        <v>0</v>
      </c>
      <c r="K44" s="256">
        <v>0</v>
      </c>
      <c r="L44" s="256">
        <v>0</v>
      </c>
      <c r="M44" s="256">
        <v>0</v>
      </c>
      <c r="N44" s="256">
        <v>0</v>
      </c>
      <c r="O44" s="256">
        <v>0</v>
      </c>
      <c r="P44" s="256">
        <v>0</v>
      </c>
      <c r="Q44" s="256">
        <v>0</v>
      </c>
      <c r="R44" s="256">
        <v>0</v>
      </c>
      <c r="S44" s="256">
        <v>0</v>
      </c>
      <c r="T44" s="256">
        <v>0</v>
      </c>
      <c r="U44" s="256">
        <v>0</v>
      </c>
      <c r="V44" s="256">
        <v>0</v>
      </c>
      <c r="W44" s="256">
        <v>0</v>
      </c>
      <c r="X44" s="256">
        <v>0</v>
      </c>
      <c r="Y44" s="256">
        <v>0</v>
      </c>
      <c r="Z44" s="256">
        <v>0</v>
      </c>
      <c r="AA44" s="256">
        <v>0</v>
      </c>
      <c r="AB44" s="256">
        <v>0</v>
      </c>
      <c r="AC44" s="256">
        <v>0</v>
      </c>
      <c r="AD44" s="256">
        <v>0</v>
      </c>
      <c r="AE44" s="256">
        <v>0</v>
      </c>
      <c r="AF44" s="256">
        <v>0</v>
      </c>
      <c r="AG44" s="256">
        <v>0</v>
      </c>
      <c r="AH44" s="256">
        <v>0</v>
      </c>
      <c r="AI44" s="256">
        <v>0</v>
      </c>
      <c r="AJ44" s="256">
        <v>0</v>
      </c>
      <c r="AK44" s="208">
        <v>0</v>
      </c>
      <c r="AL44" s="208">
        <v>0</v>
      </c>
      <c r="AM44" s="208">
        <v>0</v>
      </c>
      <c r="AN44" s="208">
        <v>0</v>
      </c>
      <c r="AO44" s="256">
        <v>0</v>
      </c>
      <c r="AP44" s="208">
        <v>0</v>
      </c>
      <c r="AQ44" s="208">
        <v>0</v>
      </c>
      <c r="AR44" s="208">
        <v>0</v>
      </c>
      <c r="AS44" s="208">
        <v>0</v>
      </c>
      <c r="AT44" s="256">
        <v>0</v>
      </c>
      <c r="AU44" s="294" t="s">
        <v>570</v>
      </c>
      <c r="AV44" s="295" t="s">
        <v>1135</v>
      </c>
    </row>
    <row r="45" spans="1:48" ht="49.5" x14ac:dyDescent="0.3">
      <c r="B45" s="12"/>
      <c r="C45" s="12"/>
      <c r="D45" s="10" t="s">
        <v>426</v>
      </c>
      <c r="E45" s="12" t="s">
        <v>531</v>
      </c>
      <c r="F45" s="291" t="s">
        <v>0</v>
      </c>
      <c r="G45" s="256">
        <v>0</v>
      </c>
      <c r="H45" s="256">
        <v>0</v>
      </c>
      <c r="I45" s="256">
        <v>0</v>
      </c>
      <c r="J45" s="256">
        <v>0</v>
      </c>
      <c r="K45" s="256">
        <v>0</v>
      </c>
      <c r="L45" s="256">
        <v>0</v>
      </c>
      <c r="M45" s="256">
        <v>0</v>
      </c>
      <c r="N45" s="256">
        <v>0</v>
      </c>
      <c r="O45" s="256">
        <v>0</v>
      </c>
      <c r="P45" s="256">
        <v>0</v>
      </c>
      <c r="Q45" s="256">
        <v>0</v>
      </c>
      <c r="R45" s="256">
        <v>0</v>
      </c>
      <c r="S45" s="256">
        <v>0</v>
      </c>
      <c r="T45" s="256">
        <v>0</v>
      </c>
      <c r="U45" s="256">
        <v>0</v>
      </c>
      <c r="V45" s="256">
        <v>0</v>
      </c>
      <c r="W45" s="256">
        <v>0</v>
      </c>
      <c r="X45" s="256">
        <v>0</v>
      </c>
      <c r="Y45" s="256">
        <v>0</v>
      </c>
      <c r="Z45" s="256">
        <v>0</v>
      </c>
      <c r="AA45" s="256">
        <v>1</v>
      </c>
      <c r="AB45" s="256">
        <v>0</v>
      </c>
      <c r="AC45" s="256">
        <v>0</v>
      </c>
      <c r="AD45" s="256">
        <v>0</v>
      </c>
      <c r="AE45" s="256">
        <v>0</v>
      </c>
      <c r="AF45" s="256">
        <v>0</v>
      </c>
      <c r="AG45" s="256">
        <v>0</v>
      </c>
      <c r="AH45" s="256">
        <v>0</v>
      </c>
      <c r="AI45" s="256">
        <v>0</v>
      </c>
      <c r="AJ45" s="256">
        <v>0</v>
      </c>
      <c r="AK45" s="208">
        <v>0</v>
      </c>
      <c r="AL45" s="208">
        <v>0</v>
      </c>
      <c r="AM45" s="208">
        <v>0</v>
      </c>
      <c r="AN45" s="208">
        <v>0</v>
      </c>
      <c r="AO45" s="256">
        <v>0</v>
      </c>
      <c r="AP45" s="208">
        <v>0</v>
      </c>
      <c r="AQ45" s="208">
        <v>0</v>
      </c>
      <c r="AR45" s="208">
        <v>0</v>
      </c>
      <c r="AS45" s="208">
        <v>0</v>
      </c>
      <c r="AT45" s="256">
        <v>0</v>
      </c>
      <c r="AU45" s="294" t="s">
        <v>570</v>
      </c>
      <c r="AV45" s="295" t="s">
        <v>1135</v>
      </c>
    </row>
    <row r="46" spans="1:48" ht="49.5" x14ac:dyDescent="0.3">
      <c r="B46" s="12"/>
      <c r="C46" s="12"/>
      <c r="D46" s="10" t="s">
        <v>428</v>
      </c>
      <c r="E46" s="12" t="s">
        <v>419</v>
      </c>
      <c r="F46" s="291" t="s">
        <v>0</v>
      </c>
      <c r="G46" s="256">
        <v>0</v>
      </c>
      <c r="H46" s="256">
        <v>0</v>
      </c>
      <c r="I46" s="256">
        <v>0</v>
      </c>
      <c r="J46" s="256">
        <v>0</v>
      </c>
      <c r="K46" s="256">
        <v>0</v>
      </c>
      <c r="L46" s="256">
        <v>0</v>
      </c>
      <c r="M46" s="256">
        <v>0</v>
      </c>
      <c r="N46" s="256">
        <v>0</v>
      </c>
      <c r="O46" s="256">
        <v>0</v>
      </c>
      <c r="P46" s="256">
        <v>0</v>
      </c>
      <c r="Q46" s="256">
        <v>0</v>
      </c>
      <c r="R46" s="256">
        <v>0</v>
      </c>
      <c r="S46" s="256">
        <v>0</v>
      </c>
      <c r="T46" s="256">
        <v>0</v>
      </c>
      <c r="U46" s="256">
        <v>0</v>
      </c>
      <c r="V46" s="256">
        <v>0</v>
      </c>
      <c r="W46" s="256">
        <v>0</v>
      </c>
      <c r="X46" s="256">
        <v>0</v>
      </c>
      <c r="Y46" s="256">
        <v>0</v>
      </c>
      <c r="Z46" s="256">
        <v>0</v>
      </c>
      <c r="AA46" s="256">
        <v>0</v>
      </c>
      <c r="AB46" s="256">
        <v>0</v>
      </c>
      <c r="AC46" s="256">
        <v>0</v>
      </c>
      <c r="AD46" s="256">
        <v>0</v>
      </c>
      <c r="AE46" s="256">
        <v>0</v>
      </c>
      <c r="AF46" s="256">
        <v>0</v>
      </c>
      <c r="AG46" s="256">
        <v>0</v>
      </c>
      <c r="AH46" s="256">
        <v>0</v>
      </c>
      <c r="AI46" s="256">
        <v>0</v>
      </c>
      <c r="AJ46" s="256">
        <v>0</v>
      </c>
      <c r="AK46" s="208">
        <v>5.3963433419244498E-2</v>
      </c>
      <c r="AL46" s="208">
        <v>0</v>
      </c>
      <c r="AM46" s="208">
        <v>0</v>
      </c>
      <c r="AN46" s="208">
        <v>0</v>
      </c>
      <c r="AO46" s="256">
        <v>0</v>
      </c>
      <c r="AP46" s="208">
        <v>5.3963433419244498E-2</v>
      </c>
      <c r="AQ46" s="208">
        <v>0</v>
      </c>
      <c r="AR46" s="208">
        <v>0</v>
      </c>
      <c r="AS46" s="208">
        <v>0</v>
      </c>
      <c r="AT46" s="256">
        <v>0</v>
      </c>
      <c r="AU46" s="294" t="s">
        <v>570</v>
      </c>
      <c r="AV46" s="295" t="s">
        <v>1135</v>
      </c>
    </row>
    <row r="47" spans="1:48" ht="49.5" x14ac:dyDescent="0.3">
      <c r="B47" s="12"/>
      <c r="C47" s="12"/>
      <c r="D47" s="36" t="s">
        <v>656</v>
      </c>
      <c r="E47" s="12" t="s">
        <v>534</v>
      </c>
      <c r="F47" s="291" t="s">
        <v>0</v>
      </c>
      <c r="G47" s="256">
        <v>0</v>
      </c>
      <c r="H47" s="256">
        <v>0</v>
      </c>
      <c r="I47" s="256">
        <v>0</v>
      </c>
      <c r="J47" s="256">
        <v>0</v>
      </c>
      <c r="K47" s="256">
        <v>0</v>
      </c>
      <c r="L47" s="256">
        <v>0</v>
      </c>
      <c r="M47" s="256">
        <v>0</v>
      </c>
      <c r="N47" s="256">
        <v>0</v>
      </c>
      <c r="O47" s="256">
        <v>0</v>
      </c>
      <c r="P47" s="256">
        <v>0</v>
      </c>
      <c r="Q47" s="256">
        <v>0</v>
      </c>
      <c r="R47" s="256">
        <v>0</v>
      </c>
      <c r="S47" s="256">
        <v>0</v>
      </c>
      <c r="T47" s="256">
        <v>0</v>
      </c>
      <c r="U47" s="256">
        <v>0</v>
      </c>
      <c r="V47" s="256">
        <v>0</v>
      </c>
      <c r="W47" s="256">
        <v>0</v>
      </c>
      <c r="X47" s="256">
        <v>0</v>
      </c>
      <c r="Y47" s="256">
        <v>0</v>
      </c>
      <c r="Z47" s="256">
        <v>0</v>
      </c>
      <c r="AA47" s="256">
        <v>0</v>
      </c>
      <c r="AB47" s="256">
        <v>0</v>
      </c>
      <c r="AC47" s="256">
        <v>0</v>
      </c>
      <c r="AD47" s="256">
        <v>0</v>
      </c>
      <c r="AE47" s="256">
        <v>0</v>
      </c>
      <c r="AF47" s="256">
        <v>0</v>
      </c>
      <c r="AG47" s="256">
        <v>0</v>
      </c>
      <c r="AH47" s="256">
        <v>0</v>
      </c>
      <c r="AI47" s="256">
        <v>0</v>
      </c>
      <c r="AJ47" s="256">
        <v>0</v>
      </c>
      <c r="AK47" s="208">
        <v>0</v>
      </c>
      <c r="AL47" s="208">
        <v>0</v>
      </c>
      <c r="AM47" s="208">
        <v>0</v>
      </c>
      <c r="AN47" s="208">
        <v>0</v>
      </c>
      <c r="AO47" s="256">
        <v>0</v>
      </c>
      <c r="AP47" s="208">
        <v>0</v>
      </c>
      <c r="AQ47" s="208">
        <v>0</v>
      </c>
      <c r="AR47" s="208">
        <v>0</v>
      </c>
      <c r="AS47" s="208">
        <v>0</v>
      </c>
      <c r="AT47" s="256">
        <v>0</v>
      </c>
      <c r="AU47" s="294" t="s">
        <v>570</v>
      </c>
      <c r="AV47" s="295" t="s">
        <v>1135</v>
      </c>
    </row>
    <row r="48" spans="1:48" ht="49.5" x14ac:dyDescent="0.3">
      <c r="B48" s="12"/>
      <c r="C48" s="12"/>
      <c r="D48" s="10" t="s">
        <v>657</v>
      </c>
      <c r="E48" s="12" t="s">
        <v>536</v>
      </c>
      <c r="F48" s="291" t="s">
        <v>0</v>
      </c>
      <c r="G48" s="256">
        <v>0</v>
      </c>
      <c r="H48" s="256">
        <v>0</v>
      </c>
      <c r="I48" s="256">
        <v>0</v>
      </c>
      <c r="J48" s="256">
        <v>0</v>
      </c>
      <c r="K48" s="256">
        <v>0</v>
      </c>
      <c r="L48" s="256">
        <v>0</v>
      </c>
      <c r="M48" s="256">
        <v>0</v>
      </c>
      <c r="N48" s="256">
        <v>0</v>
      </c>
      <c r="O48" s="256">
        <v>0</v>
      </c>
      <c r="P48" s="256">
        <v>0</v>
      </c>
      <c r="Q48" s="256">
        <v>0</v>
      </c>
      <c r="R48" s="256">
        <v>0</v>
      </c>
      <c r="S48" s="256">
        <v>0</v>
      </c>
      <c r="T48" s="256">
        <v>0</v>
      </c>
      <c r="U48" s="256">
        <v>0</v>
      </c>
      <c r="V48" s="256">
        <v>0</v>
      </c>
      <c r="W48" s="256">
        <v>0</v>
      </c>
      <c r="X48" s="256">
        <v>0</v>
      </c>
      <c r="Y48" s="256">
        <v>0</v>
      </c>
      <c r="Z48" s="256">
        <v>0</v>
      </c>
      <c r="AA48" s="256">
        <v>0</v>
      </c>
      <c r="AB48" s="256">
        <v>0</v>
      </c>
      <c r="AC48" s="256">
        <v>0</v>
      </c>
      <c r="AD48" s="256">
        <v>0</v>
      </c>
      <c r="AE48" s="256">
        <v>0</v>
      </c>
      <c r="AF48" s="256">
        <v>0</v>
      </c>
      <c r="AG48" s="256">
        <v>0</v>
      </c>
      <c r="AH48" s="256">
        <v>0</v>
      </c>
      <c r="AI48" s="256">
        <v>0</v>
      </c>
      <c r="AJ48" s="256">
        <v>0</v>
      </c>
      <c r="AK48" s="208">
        <v>0</v>
      </c>
      <c r="AL48" s="208">
        <v>0</v>
      </c>
      <c r="AM48" s="208">
        <v>0</v>
      </c>
      <c r="AN48" s="208">
        <v>0</v>
      </c>
      <c r="AO48" s="256">
        <v>0</v>
      </c>
      <c r="AP48" s="208">
        <v>0</v>
      </c>
      <c r="AQ48" s="208">
        <v>0</v>
      </c>
      <c r="AR48" s="208">
        <v>0</v>
      </c>
      <c r="AS48" s="208">
        <v>0</v>
      </c>
      <c r="AT48" s="256">
        <v>0</v>
      </c>
      <c r="AU48" s="294" t="s">
        <v>570</v>
      </c>
      <c r="AV48" s="295" t="s">
        <v>1135</v>
      </c>
    </row>
    <row r="49" spans="2:48" ht="49.5" x14ac:dyDescent="0.3">
      <c r="B49" s="12"/>
      <c r="C49" s="12"/>
      <c r="D49" s="10" t="s">
        <v>658</v>
      </c>
      <c r="E49" s="12" t="s">
        <v>538</v>
      </c>
      <c r="F49" s="291" t="s">
        <v>0</v>
      </c>
      <c r="G49" s="256">
        <v>0</v>
      </c>
      <c r="H49" s="256">
        <v>0</v>
      </c>
      <c r="I49" s="256">
        <v>0</v>
      </c>
      <c r="J49" s="256">
        <v>0</v>
      </c>
      <c r="K49" s="256">
        <v>0</v>
      </c>
      <c r="L49" s="256">
        <v>0</v>
      </c>
      <c r="M49" s="256">
        <v>0</v>
      </c>
      <c r="N49" s="256">
        <v>0</v>
      </c>
      <c r="O49" s="256">
        <v>0</v>
      </c>
      <c r="P49" s="256">
        <v>0</v>
      </c>
      <c r="Q49" s="256">
        <v>0</v>
      </c>
      <c r="R49" s="256">
        <v>0</v>
      </c>
      <c r="S49" s="256">
        <v>0</v>
      </c>
      <c r="T49" s="256">
        <v>0</v>
      </c>
      <c r="U49" s="256">
        <v>0</v>
      </c>
      <c r="V49" s="256">
        <v>0</v>
      </c>
      <c r="W49" s="256">
        <v>0</v>
      </c>
      <c r="X49" s="256">
        <v>0</v>
      </c>
      <c r="Y49" s="256">
        <v>0</v>
      </c>
      <c r="Z49" s="256">
        <v>0</v>
      </c>
      <c r="AA49" s="256">
        <v>0</v>
      </c>
      <c r="AB49" s="256">
        <v>0</v>
      </c>
      <c r="AC49" s="256">
        <v>0</v>
      </c>
      <c r="AD49" s="256">
        <v>0</v>
      </c>
      <c r="AE49" s="256">
        <v>0</v>
      </c>
      <c r="AF49" s="256">
        <v>0</v>
      </c>
      <c r="AG49" s="256">
        <v>0</v>
      </c>
      <c r="AH49" s="256">
        <v>0</v>
      </c>
      <c r="AI49" s="256">
        <v>0</v>
      </c>
      <c r="AJ49" s="256">
        <v>0</v>
      </c>
      <c r="AK49" s="208">
        <v>0</v>
      </c>
      <c r="AL49" s="208">
        <v>0</v>
      </c>
      <c r="AM49" s="208">
        <v>0</v>
      </c>
      <c r="AN49" s="208">
        <v>0</v>
      </c>
      <c r="AO49" s="256">
        <v>0</v>
      </c>
      <c r="AP49" s="208">
        <v>0</v>
      </c>
      <c r="AQ49" s="208">
        <v>0</v>
      </c>
      <c r="AR49" s="208">
        <v>0</v>
      </c>
      <c r="AS49" s="208">
        <v>0</v>
      </c>
      <c r="AT49" s="256">
        <v>0</v>
      </c>
      <c r="AU49" s="294" t="s">
        <v>570</v>
      </c>
      <c r="AV49" s="295" t="s">
        <v>1135</v>
      </c>
    </row>
    <row r="50" spans="2:48" ht="49.5" x14ac:dyDescent="0.3">
      <c r="B50" s="12"/>
      <c r="C50" s="12"/>
      <c r="D50" s="10" t="s">
        <v>659</v>
      </c>
      <c r="E50" s="12" t="s">
        <v>540</v>
      </c>
      <c r="F50" s="291" t="s">
        <v>0</v>
      </c>
      <c r="G50" s="256">
        <v>0</v>
      </c>
      <c r="H50" s="256">
        <v>0</v>
      </c>
      <c r="I50" s="256">
        <v>0</v>
      </c>
      <c r="J50" s="256">
        <v>0</v>
      </c>
      <c r="K50" s="256">
        <v>0</v>
      </c>
      <c r="L50" s="256">
        <v>0</v>
      </c>
      <c r="M50" s="256">
        <v>0</v>
      </c>
      <c r="N50" s="256">
        <v>0</v>
      </c>
      <c r="O50" s="256">
        <v>0</v>
      </c>
      <c r="P50" s="256">
        <v>0</v>
      </c>
      <c r="Q50" s="256">
        <v>0</v>
      </c>
      <c r="R50" s="256">
        <v>0</v>
      </c>
      <c r="S50" s="256">
        <v>0</v>
      </c>
      <c r="T50" s="256">
        <v>0</v>
      </c>
      <c r="U50" s="256">
        <v>0</v>
      </c>
      <c r="V50" s="256">
        <v>0</v>
      </c>
      <c r="W50" s="256">
        <v>0</v>
      </c>
      <c r="X50" s="256">
        <v>0</v>
      </c>
      <c r="Y50" s="256">
        <v>0</v>
      </c>
      <c r="Z50" s="256">
        <v>0</v>
      </c>
      <c r="AA50" s="256">
        <v>0</v>
      </c>
      <c r="AB50" s="256">
        <v>0</v>
      </c>
      <c r="AC50" s="256">
        <v>0</v>
      </c>
      <c r="AD50" s="256">
        <v>0</v>
      </c>
      <c r="AE50" s="256">
        <v>0</v>
      </c>
      <c r="AF50" s="256">
        <v>0</v>
      </c>
      <c r="AG50" s="256">
        <v>0</v>
      </c>
      <c r="AH50" s="256">
        <v>0</v>
      </c>
      <c r="AI50" s="256">
        <v>0</v>
      </c>
      <c r="AJ50" s="256">
        <v>0</v>
      </c>
      <c r="AK50" s="208">
        <v>0</v>
      </c>
      <c r="AL50" s="208">
        <v>0</v>
      </c>
      <c r="AM50" s="208">
        <v>0</v>
      </c>
      <c r="AN50" s="208">
        <v>0</v>
      </c>
      <c r="AO50" s="256">
        <v>0</v>
      </c>
      <c r="AP50" s="208">
        <v>0</v>
      </c>
      <c r="AQ50" s="208">
        <v>0</v>
      </c>
      <c r="AR50" s="208">
        <v>0</v>
      </c>
      <c r="AS50" s="208">
        <v>0</v>
      </c>
      <c r="AT50" s="256">
        <v>0</v>
      </c>
      <c r="AU50" s="294" t="s">
        <v>570</v>
      </c>
      <c r="AV50" s="295" t="s">
        <v>1135</v>
      </c>
    </row>
    <row r="51" spans="2:48" ht="49.5" x14ac:dyDescent="0.3">
      <c r="B51" s="12"/>
      <c r="C51" s="12"/>
      <c r="D51" s="10" t="s">
        <v>660</v>
      </c>
      <c r="E51" s="12" t="s">
        <v>542</v>
      </c>
      <c r="F51" s="291" t="s">
        <v>0</v>
      </c>
      <c r="G51" s="256">
        <v>0</v>
      </c>
      <c r="H51" s="256">
        <v>0</v>
      </c>
      <c r="I51" s="256">
        <v>0</v>
      </c>
      <c r="J51" s="256">
        <v>0</v>
      </c>
      <c r="K51" s="256">
        <v>0</v>
      </c>
      <c r="L51" s="256">
        <v>0</v>
      </c>
      <c r="M51" s="256">
        <v>0</v>
      </c>
      <c r="N51" s="256">
        <v>0</v>
      </c>
      <c r="O51" s="256">
        <v>0</v>
      </c>
      <c r="P51" s="256">
        <v>0</v>
      </c>
      <c r="Q51" s="256">
        <v>0</v>
      </c>
      <c r="R51" s="256">
        <v>0</v>
      </c>
      <c r="S51" s="256">
        <v>0</v>
      </c>
      <c r="T51" s="256">
        <v>0</v>
      </c>
      <c r="U51" s="256">
        <v>0</v>
      </c>
      <c r="V51" s="256">
        <v>1</v>
      </c>
      <c r="W51" s="256">
        <v>0</v>
      </c>
      <c r="X51" s="256">
        <v>0</v>
      </c>
      <c r="Y51" s="256">
        <v>0</v>
      </c>
      <c r="Z51" s="256">
        <v>0</v>
      </c>
      <c r="AA51" s="256">
        <v>1</v>
      </c>
      <c r="AB51" s="256">
        <v>0</v>
      </c>
      <c r="AC51" s="256">
        <v>0</v>
      </c>
      <c r="AD51" s="256">
        <v>0</v>
      </c>
      <c r="AE51" s="256">
        <v>0</v>
      </c>
      <c r="AF51" s="256">
        <v>0</v>
      </c>
      <c r="AG51" s="256">
        <v>0</v>
      </c>
      <c r="AH51" s="256">
        <v>0</v>
      </c>
      <c r="AI51" s="256">
        <v>0</v>
      </c>
      <c r="AJ51" s="256">
        <v>0</v>
      </c>
      <c r="AK51" s="256">
        <v>0</v>
      </c>
      <c r="AL51" s="256">
        <v>0</v>
      </c>
      <c r="AM51" s="256">
        <v>0</v>
      </c>
      <c r="AN51" s="256">
        <v>0</v>
      </c>
      <c r="AO51" s="256">
        <v>0</v>
      </c>
      <c r="AP51" s="256">
        <v>0</v>
      </c>
      <c r="AQ51" s="256">
        <v>0</v>
      </c>
      <c r="AR51" s="256">
        <v>0</v>
      </c>
      <c r="AS51" s="256">
        <v>0</v>
      </c>
      <c r="AT51" s="256">
        <v>0</v>
      </c>
      <c r="AU51" s="294" t="s">
        <v>570</v>
      </c>
      <c r="AV51" s="295" t="s">
        <v>1135</v>
      </c>
    </row>
    <row r="52" spans="2:48" ht="49.5" x14ac:dyDescent="0.3">
      <c r="B52" s="12"/>
      <c r="C52" s="12"/>
      <c r="D52" s="10" t="s">
        <v>661</v>
      </c>
      <c r="E52" s="12" t="s">
        <v>544</v>
      </c>
      <c r="F52" s="291" t="s">
        <v>0</v>
      </c>
      <c r="G52" s="256">
        <v>0</v>
      </c>
      <c r="H52" s="256">
        <v>0</v>
      </c>
      <c r="I52" s="256">
        <v>0</v>
      </c>
      <c r="J52" s="256">
        <v>0</v>
      </c>
      <c r="K52" s="256">
        <v>0</v>
      </c>
      <c r="L52" s="256">
        <v>0</v>
      </c>
      <c r="M52" s="256">
        <v>0</v>
      </c>
      <c r="N52" s="256">
        <v>0</v>
      </c>
      <c r="O52" s="256">
        <v>0</v>
      </c>
      <c r="P52" s="256">
        <v>0</v>
      </c>
      <c r="Q52" s="256">
        <v>0</v>
      </c>
      <c r="R52" s="256">
        <v>0</v>
      </c>
      <c r="S52" s="256">
        <v>0</v>
      </c>
      <c r="T52" s="256">
        <v>0</v>
      </c>
      <c r="U52" s="256">
        <v>0</v>
      </c>
      <c r="V52" s="256">
        <v>0</v>
      </c>
      <c r="W52" s="256">
        <v>0</v>
      </c>
      <c r="X52" s="256">
        <v>0</v>
      </c>
      <c r="Y52" s="256">
        <v>0</v>
      </c>
      <c r="Z52" s="256">
        <v>0</v>
      </c>
      <c r="AA52" s="256">
        <v>0</v>
      </c>
      <c r="AB52" s="256">
        <v>0</v>
      </c>
      <c r="AC52" s="256">
        <v>0</v>
      </c>
      <c r="AD52" s="256">
        <v>0</v>
      </c>
      <c r="AE52" s="256">
        <v>0</v>
      </c>
      <c r="AF52" s="256">
        <v>0</v>
      </c>
      <c r="AG52" s="256">
        <v>0</v>
      </c>
      <c r="AH52" s="256">
        <v>0</v>
      </c>
      <c r="AI52" s="256">
        <v>0</v>
      </c>
      <c r="AJ52" s="256">
        <v>0</v>
      </c>
      <c r="AK52" s="208">
        <v>0</v>
      </c>
      <c r="AL52" s="208">
        <v>0</v>
      </c>
      <c r="AM52" s="208">
        <v>0</v>
      </c>
      <c r="AN52" s="208">
        <v>0</v>
      </c>
      <c r="AO52" s="256">
        <v>0</v>
      </c>
      <c r="AP52" s="208">
        <v>0</v>
      </c>
      <c r="AQ52" s="208">
        <v>0</v>
      </c>
      <c r="AR52" s="208">
        <v>0</v>
      </c>
      <c r="AS52" s="208">
        <v>0</v>
      </c>
      <c r="AT52" s="256">
        <v>0</v>
      </c>
      <c r="AU52" s="294" t="s">
        <v>570</v>
      </c>
      <c r="AV52" s="295" t="s">
        <v>1135</v>
      </c>
    </row>
    <row r="53" spans="2:48" ht="49.5" x14ac:dyDescent="0.3">
      <c r="B53" s="12"/>
      <c r="C53" s="12"/>
      <c r="D53" s="10" t="s">
        <v>662</v>
      </c>
      <c r="E53" s="12" t="s">
        <v>429</v>
      </c>
      <c r="F53" s="291" t="s">
        <v>0</v>
      </c>
      <c r="G53" s="256">
        <v>0</v>
      </c>
      <c r="H53" s="256">
        <v>0</v>
      </c>
      <c r="I53" s="256">
        <v>0</v>
      </c>
      <c r="J53" s="256">
        <v>0</v>
      </c>
      <c r="K53" s="256">
        <v>0</v>
      </c>
      <c r="L53" s="256">
        <v>0</v>
      </c>
      <c r="M53" s="256">
        <v>0</v>
      </c>
      <c r="N53" s="256">
        <v>0</v>
      </c>
      <c r="O53" s="256">
        <v>0</v>
      </c>
      <c r="P53" s="256">
        <v>0</v>
      </c>
      <c r="Q53" s="256">
        <v>1</v>
      </c>
      <c r="R53" s="256">
        <v>0</v>
      </c>
      <c r="S53" s="256">
        <v>0</v>
      </c>
      <c r="T53" s="256">
        <v>0</v>
      </c>
      <c r="U53" s="256">
        <v>0</v>
      </c>
      <c r="V53" s="256">
        <v>0</v>
      </c>
      <c r="W53" s="256">
        <v>0</v>
      </c>
      <c r="X53" s="256">
        <v>0</v>
      </c>
      <c r="Y53" s="256">
        <v>0</v>
      </c>
      <c r="Z53" s="256">
        <v>0</v>
      </c>
      <c r="AA53" s="256">
        <v>0</v>
      </c>
      <c r="AB53" s="256">
        <v>0</v>
      </c>
      <c r="AC53" s="256">
        <v>0</v>
      </c>
      <c r="AD53" s="256">
        <v>0</v>
      </c>
      <c r="AE53" s="256">
        <v>0</v>
      </c>
      <c r="AF53" s="256">
        <v>0</v>
      </c>
      <c r="AG53" s="256">
        <v>0</v>
      </c>
      <c r="AH53" s="256">
        <v>0</v>
      </c>
      <c r="AI53" s="256">
        <v>0</v>
      </c>
      <c r="AJ53" s="256">
        <v>0</v>
      </c>
      <c r="AK53" s="208">
        <v>9.5148266117850277E-3</v>
      </c>
      <c r="AL53" s="208">
        <v>0</v>
      </c>
      <c r="AM53" s="208">
        <v>0</v>
      </c>
      <c r="AN53" s="208">
        <v>0</v>
      </c>
      <c r="AO53" s="256">
        <v>0</v>
      </c>
      <c r="AP53" s="208">
        <v>9.5148266117850277E-3</v>
      </c>
      <c r="AQ53" s="208">
        <v>0</v>
      </c>
      <c r="AR53" s="208">
        <v>0</v>
      </c>
      <c r="AS53" s="208">
        <v>0</v>
      </c>
      <c r="AT53" s="256">
        <v>0</v>
      </c>
      <c r="AU53" s="294" t="s">
        <v>570</v>
      </c>
      <c r="AV53" s="295" t="s">
        <v>1135</v>
      </c>
    </row>
    <row r="54" spans="2:48" ht="49.5" x14ac:dyDescent="0.3">
      <c r="B54" s="12"/>
      <c r="C54" s="12" t="s">
        <v>436</v>
      </c>
      <c r="D54" s="10" t="s">
        <v>437</v>
      </c>
      <c r="E54" s="10" t="s">
        <v>438</v>
      </c>
      <c r="F54" s="291" t="s">
        <v>0</v>
      </c>
      <c r="G54" s="256">
        <v>0</v>
      </c>
      <c r="H54" s="256">
        <v>0</v>
      </c>
      <c r="I54" s="256">
        <v>0</v>
      </c>
      <c r="J54" s="256">
        <v>0</v>
      </c>
      <c r="K54" s="256">
        <v>0</v>
      </c>
      <c r="L54" s="256">
        <v>0</v>
      </c>
      <c r="M54" s="256">
        <v>0</v>
      </c>
      <c r="N54" s="256">
        <v>0</v>
      </c>
      <c r="O54" s="256">
        <v>0</v>
      </c>
      <c r="P54" s="256">
        <v>0</v>
      </c>
      <c r="Q54" s="256">
        <v>0</v>
      </c>
      <c r="R54" s="256">
        <v>0</v>
      </c>
      <c r="S54" s="256">
        <v>0</v>
      </c>
      <c r="T54" s="256">
        <v>0</v>
      </c>
      <c r="U54" s="256">
        <v>0</v>
      </c>
      <c r="V54" s="256">
        <v>0</v>
      </c>
      <c r="W54" s="256">
        <v>0</v>
      </c>
      <c r="X54" s="256">
        <v>0</v>
      </c>
      <c r="Y54" s="256">
        <v>0</v>
      </c>
      <c r="Z54" s="256">
        <v>0</v>
      </c>
      <c r="AA54" s="256">
        <v>0</v>
      </c>
      <c r="AB54" s="256">
        <v>0</v>
      </c>
      <c r="AC54" s="256">
        <v>0</v>
      </c>
      <c r="AD54" s="256">
        <v>0</v>
      </c>
      <c r="AE54" s="256">
        <v>0</v>
      </c>
      <c r="AF54" s="256">
        <v>0</v>
      </c>
      <c r="AG54" s="256">
        <v>0</v>
      </c>
      <c r="AH54" s="256">
        <v>0</v>
      </c>
      <c r="AI54" s="256">
        <v>0</v>
      </c>
      <c r="AJ54" s="256">
        <v>0</v>
      </c>
      <c r="AK54" s="208">
        <v>0</v>
      </c>
      <c r="AL54" s="208">
        <v>0</v>
      </c>
      <c r="AM54" s="208">
        <v>0</v>
      </c>
      <c r="AN54" s="208">
        <v>0</v>
      </c>
      <c r="AO54" s="256">
        <v>0</v>
      </c>
      <c r="AP54" s="208">
        <v>0</v>
      </c>
      <c r="AQ54" s="208">
        <v>0</v>
      </c>
      <c r="AR54" s="208">
        <v>0</v>
      </c>
      <c r="AS54" s="208">
        <v>0</v>
      </c>
      <c r="AT54" s="256">
        <v>0</v>
      </c>
      <c r="AU54" s="294" t="s">
        <v>570</v>
      </c>
      <c r="AV54" s="295" t="s">
        <v>1135</v>
      </c>
    </row>
    <row r="55" spans="2:48" ht="49.5" x14ac:dyDescent="0.3">
      <c r="B55" s="12"/>
      <c r="C55" s="12" t="s">
        <v>439</v>
      </c>
      <c r="D55" s="10" t="s">
        <v>440</v>
      </c>
      <c r="E55" s="12" t="s">
        <v>441</v>
      </c>
      <c r="F55" s="291" t="s">
        <v>0</v>
      </c>
      <c r="G55" s="256">
        <v>0</v>
      </c>
      <c r="H55" s="256">
        <v>0</v>
      </c>
      <c r="I55" s="256">
        <v>0</v>
      </c>
      <c r="J55" s="256">
        <v>0</v>
      </c>
      <c r="K55" s="256">
        <v>0</v>
      </c>
      <c r="L55" s="256">
        <v>0</v>
      </c>
      <c r="M55" s="256">
        <v>0</v>
      </c>
      <c r="N55" s="256">
        <v>0</v>
      </c>
      <c r="O55" s="256">
        <v>0</v>
      </c>
      <c r="P55" s="256">
        <v>0</v>
      </c>
      <c r="Q55" s="256">
        <v>0</v>
      </c>
      <c r="R55" s="256">
        <v>0</v>
      </c>
      <c r="S55" s="256">
        <v>0</v>
      </c>
      <c r="T55" s="256">
        <v>0</v>
      </c>
      <c r="U55" s="256">
        <v>0</v>
      </c>
      <c r="V55" s="256">
        <v>0</v>
      </c>
      <c r="W55" s="256">
        <v>0</v>
      </c>
      <c r="X55" s="256">
        <v>0</v>
      </c>
      <c r="Y55" s="256">
        <v>0</v>
      </c>
      <c r="Z55" s="256">
        <v>0</v>
      </c>
      <c r="AA55" s="256">
        <v>0</v>
      </c>
      <c r="AB55" s="256">
        <v>0</v>
      </c>
      <c r="AC55" s="256">
        <v>0</v>
      </c>
      <c r="AD55" s="256">
        <v>0</v>
      </c>
      <c r="AE55" s="256">
        <v>0</v>
      </c>
      <c r="AF55" s="256">
        <v>0</v>
      </c>
      <c r="AG55" s="256">
        <v>0</v>
      </c>
      <c r="AH55" s="256">
        <v>0</v>
      </c>
      <c r="AI55" s="256">
        <v>0</v>
      </c>
      <c r="AJ55" s="256">
        <v>0</v>
      </c>
      <c r="AK55" s="208">
        <v>0</v>
      </c>
      <c r="AL55" s="208">
        <v>0</v>
      </c>
      <c r="AM55" s="208">
        <v>0</v>
      </c>
      <c r="AN55" s="208">
        <v>7.611274034259102E-3</v>
      </c>
      <c r="AO55" s="256">
        <v>0</v>
      </c>
      <c r="AP55" s="208">
        <v>0</v>
      </c>
      <c r="AQ55" s="208">
        <v>0</v>
      </c>
      <c r="AR55" s="208">
        <v>0</v>
      </c>
      <c r="AS55" s="208">
        <v>6.6099489457131077E-3</v>
      </c>
      <c r="AT55" s="256">
        <v>0</v>
      </c>
      <c r="AU55" s="294" t="s">
        <v>570</v>
      </c>
      <c r="AV55" s="295" t="s">
        <v>1135</v>
      </c>
    </row>
    <row r="56" spans="2:48" ht="49.5" x14ac:dyDescent="0.3">
      <c r="B56" s="12"/>
      <c r="C56" s="12" t="s">
        <v>442</v>
      </c>
      <c r="D56" s="10" t="s">
        <v>443</v>
      </c>
      <c r="E56" s="10" t="s">
        <v>395</v>
      </c>
      <c r="F56" s="291" t="s">
        <v>1</v>
      </c>
      <c r="G56" s="256">
        <v>0</v>
      </c>
      <c r="H56" s="256">
        <v>0</v>
      </c>
      <c r="I56" s="256">
        <v>0</v>
      </c>
      <c r="J56" s="256">
        <v>0</v>
      </c>
      <c r="K56" s="256">
        <v>0</v>
      </c>
      <c r="L56" s="256">
        <v>0</v>
      </c>
      <c r="M56" s="256">
        <v>0</v>
      </c>
      <c r="N56" s="256">
        <v>0</v>
      </c>
      <c r="O56" s="256">
        <v>0</v>
      </c>
      <c r="P56" s="256">
        <v>0</v>
      </c>
      <c r="Q56" s="256">
        <v>0</v>
      </c>
      <c r="R56" s="256">
        <v>0</v>
      </c>
      <c r="S56" s="256">
        <v>0</v>
      </c>
      <c r="T56" s="256">
        <v>0</v>
      </c>
      <c r="U56" s="256">
        <v>0</v>
      </c>
      <c r="V56" s="256">
        <v>0</v>
      </c>
      <c r="W56" s="256">
        <v>0</v>
      </c>
      <c r="X56" s="256">
        <v>0</v>
      </c>
      <c r="Y56" s="256">
        <v>0</v>
      </c>
      <c r="Z56" s="256">
        <v>0</v>
      </c>
      <c r="AA56" s="256">
        <v>0</v>
      </c>
      <c r="AB56" s="256">
        <v>0</v>
      </c>
      <c r="AC56" s="256">
        <v>0</v>
      </c>
      <c r="AD56" s="256">
        <v>0</v>
      </c>
      <c r="AE56" s="256">
        <v>0</v>
      </c>
      <c r="AF56" s="256">
        <v>0</v>
      </c>
      <c r="AG56" s="256">
        <v>0</v>
      </c>
      <c r="AH56" s="256">
        <v>0</v>
      </c>
      <c r="AI56" s="256">
        <v>0</v>
      </c>
      <c r="AJ56" s="256">
        <v>0</v>
      </c>
      <c r="AK56" s="208">
        <v>0</v>
      </c>
      <c r="AL56" s="208">
        <v>0</v>
      </c>
      <c r="AM56" s="208">
        <v>0</v>
      </c>
      <c r="AN56" s="208">
        <v>0</v>
      </c>
      <c r="AO56" s="256">
        <v>0</v>
      </c>
      <c r="AP56" s="208">
        <v>0</v>
      </c>
      <c r="AQ56" s="208">
        <v>0</v>
      </c>
      <c r="AR56" s="208">
        <v>0</v>
      </c>
      <c r="AS56" s="208">
        <v>0</v>
      </c>
      <c r="AT56" s="256">
        <v>0</v>
      </c>
      <c r="AU56" s="294" t="s">
        <v>570</v>
      </c>
      <c r="AV56" s="295" t="s">
        <v>1135</v>
      </c>
    </row>
    <row r="57" spans="2:48" ht="49.5" x14ac:dyDescent="0.3">
      <c r="B57" s="12"/>
      <c r="C57" s="12" t="s">
        <v>444</v>
      </c>
      <c r="D57" s="10" t="s">
        <v>445</v>
      </c>
      <c r="E57" s="10" t="s">
        <v>446</v>
      </c>
      <c r="F57" s="291" t="s">
        <v>0</v>
      </c>
      <c r="G57" s="256">
        <v>1</v>
      </c>
      <c r="H57" s="256">
        <v>0</v>
      </c>
      <c r="I57" s="256">
        <v>0</v>
      </c>
      <c r="J57" s="256">
        <v>0</v>
      </c>
      <c r="K57" s="256">
        <v>0</v>
      </c>
      <c r="L57" s="256">
        <v>0</v>
      </c>
      <c r="M57" s="256">
        <v>0</v>
      </c>
      <c r="N57" s="256">
        <v>0</v>
      </c>
      <c r="O57" s="256">
        <v>0</v>
      </c>
      <c r="P57" s="256">
        <v>0</v>
      </c>
      <c r="Q57" s="256">
        <v>0</v>
      </c>
      <c r="R57" s="256">
        <v>0</v>
      </c>
      <c r="S57" s="256">
        <v>0</v>
      </c>
      <c r="T57" s="256">
        <v>0</v>
      </c>
      <c r="U57" s="256">
        <v>0</v>
      </c>
      <c r="V57" s="256">
        <v>0</v>
      </c>
      <c r="W57" s="256">
        <v>0</v>
      </c>
      <c r="X57" s="256">
        <v>0</v>
      </c>
      <c r="Y57" s="256">
        <v>0</v>
      </c>
      <c r="Z57" s="256">
        <v>0</v>
      </c>
      <c r="AA57" s="256">
        <v>0</v>
      </c>
      <c r="AB57" s="256">
        <v>0</v>
      </c>
      <c r="AC57" s="256">
        <v>0</v>
      </c>
      <c r="AD57" s="256">
        <v>0</v>
      </c>
      <c r="AE57" s="256">
        <v>0</v>
      </c>
      <c r="AF57" s="256">
        <v>0</v>
      </c>
      <c r="AG57" s="256">
        <v>0</v>
      </c>
      <c r="AH57" s="256">
        <v>0</v>
      </c>
      <c r="AI57" s="256">
        <v>0</v>
      </c>
      <c r="AJ57" s="256">
        <v>0</v>
      </c>
      <c r="AK57" s="208">
        <v>9.5148266117847848E-3</v>
      </c>
      <c r="AL57" s="208">
        <v>0</v>
      </c>
      <c r="AM57" s="208">
        <v>0</v>
      </c>
      <c r="AN57" s="208">
        <v>0</v>
      </c>
      <c r="AO57" s="256">
        <v>0</v>
      </c>
      <c r="AP57" s="208">
        <v>9.5148266117847848E-3</v>
      </c>
      <c r="AQ57" s="208">
        <v>0</v>
      </c>
      <c r="AR57" s="208">
        <v>0</v>
      </c>
      <c r="AS57" s="208">
        <v>0</v>
      </c>
      <c r="AT57" s="256">
        <v>0</v>
      </c>
      <c r="AU57" s="294" t="s">
        <v>570</v>
      </c>
      <c r="AV57" s="295" t="s">
        <v>1135</v>
      </c>
    </row>
    <row r="58" spans="2:48" ht="49.5" x14ac:dyDescent="0.3">
      <c r="B58" s="12"/>
      <c r="C58" s="12" t="s">
        <v>447</v>
      </c>
      <c r="D58" s="10" t="s">
        <v>448</v>
      </c>
      <c r="E58" s="10" t="s">
        <v>449</v>
      </c>
      <c r="F58" s="291" t="s">
        <v>0</v>
      </c>
      <c r="G58" s="256">
        <v>0</v>
      </c>
      <c r="H58" s="256">
        <v>0</v>
      </c>
      <c r="I58" s="256">
        <v>0</v>
      </c>
      <c r="J58" s="256">
        <v>0</v>
      </c>
      <c r="K58" s="256">
        <v>0</v>
      </c>
      <c r="L58" s="256">
        <v>1</v>
      </c>
      <c r="M58" s="256">
        <v>0</v>
      </c>
      <c r="N58" s="256">
        <v>0</v>
      </c>
      <c r="O58" s="256">
        <v>0</v>
      </c>
      <c r="P58" s="256">
        <v>0</v>
      </c>
      <c r="Q58" s="256">
        <v>0</v>
      </c>
      <c r="R58" s="256">
        <v>0</v>
      </c>
      <c r="S58" s="256">
        <v>0</v>
      </c>
      <c r="T58" s="256">
        <v>0</v>
      </c>
      <c r="U58" s="256">
        <v>0</v>
      </c>
      <c r="V58" s="256">
        <v>0</v>
      </c>
      <c r="W58" s="256">
        <v>0</v>
      </c>
      <c r="X58" s="256">
        <v>0</v>
      </c>
      <c r="Y58" s="256">
        <v>0</v>
      </c>
      <c r="Z58" s="256">
        <v>0</v>
      </c>
      <c r="AA58" s="256">
        <v>0</v>
      </c>
      <c r="AB58" s="256">
        <v>0</v>
      </c>
      <c r="AC58" s="256">
        <v>0</v>
      </c>
      <c r="AD58" s="256">
        <v>0</v>
      </c>
      <c r="AE58" s="256">
        <v>0</v>
      </c>
      <c r="AF58" s="256">
        <v>0</v>
      </c>
      <c r="AG58" s="256">
        <v>0</v>
      </c>
      <c r="AH58" s="256">
        <v>0</v>
      </c>
      <c r="AI58" s="256">
        <v>0</v>
      </c>
      <c r="AJ58" s="256">
        <v>0</v>
      </c>
      <c r="AK58" s="208">
        <v>5.3962255737758036E-2</v>
      </c>
      <c r="AL58" s="208">
        <v>0</v>
      </c>
      <c r="AM58" s="208">
        <v>0</v>
      </c>
      <c r="AN58" s="208">
        <v>4.3016297756449925E-2</v>
      </c>
      <c r="AO58" s="256">
        <v>0</v>
      </c>
      <c r="AP58" s="208">
        <v>5.3962255737758036E-2</v>
      </c>
      <c r="AQ58" s="208">
        <v>0</v>
      </c>
      <c r="AR58" s="208">
        <v>0</v>
      </c>
      <c r="AS58" s="208">
        <v>3.7625888902400054E-2</v>
      </c>
      <c r="AT58" s="256">
        <v>0</v>
      </c>
      <c r="AU58" s="294" t="s">
        <v>570</v>
      </c>
      <c r="AV58" s="295" t="s">
        <v>1135</v>
      </c>
    </row>
    <row r="59" spans="2:48" ht="49.5" x14ac:dyDescent="0.3">
      <c r="B59" s="12"/>
      <c r="C59" s="12" t="s">
        <v>450</v>
      </c>
      <c r="D59" s="10" t="s">
        <v>451</v>
      </c>
      <c r="E59" s="10" t="s">
        <v>452</v>
      </c>
      <c r="F59" s="291" t="s">
        <v>0</v>
      </c>
      <c r="G59" s="256">
        <v>0</v>
      </c>
      <c r="H59" s="256">
        <v>0</v>
      </c>
      <c r="I59" s="256">
        <v>0</v>
      </c>
      <c r="J59" s="256">
        <v>0</v>
      </c>
      <c r="K59" s="256">
        <v>0</v>
      </c>
      <c r="L59" s="256">
        <v>0</v>
      </c>
      <c r="M59" s="256">
        <v>0</v>
      </c>
      <c r="N59" s="256">
        <v>1</v>
      </c>
      <c r="O59" s="256">
        <v>0</v>
      </c>
      <c r="P59" s="256">
        <v>0</v>
      </c>
      <c r="Q59" s="256">
        <v>1</v>
      </c>
      <c r="R59" s="256">
        <v>0</v>
      </c>
      <c r="S59" s="256">
        <v>0</v>
      </c>
      <c r="T59" s="256">
        <v>0</v>
      </c>
      <c r="U59" s="256">
        <v>0</v>
      </c>
      <c r="V59" s="256">
        <v>1</v>
      </c>
      <c r="W59" s="256">
        <v>0</v>
      </c>
      <c r="X59" s="256">
        <v>0</v>
      </c>
      <c r="Y59" s="256">
        <v>0</v>
      </c>
      <c r="Z59" s="256">
        <v>0</v>
      </c>
      <c r="AA59" s="256">
        <v>0</v>
      </c>
      <c r="AB59" s="256">
        <v>0</v>
      </c>
      <c r="AC59" s="256">
        <v>0</v>
      </c>
      <c r="AD59" s="256">
        <v>0</v>
      </c>
      <c r="AE59" s="256">
        <v>0</v>
      </c>
      <c r="AF59" s="256">
        <v>0</v>
      </c>
      <c r="AG59" s="256">
        <v>0</v>
      </c>
      <c r="AH59" s="257">
        <v>1</v>
      </c>
      <c r="AI59" s="256">
        <v>0</v>
      </c>
      <c r="AJ59" s="256">
        <v>0</v>
      </c>
      <c r="AK59" s="208">
        <v>0.23901967824653444</v>
      </c>
      <c r="AL59" s="208">
        <v>0.10816678438596089</v>
      </c>
      <c r="AM59" s="208">
        <v>0.23901967824653444</v>
      </c>
      <c r="AN59" s="208">
        <v>0</v>
      </c>
      <c r="AO59" s="256">
        <v>0</v>
      </c>
      <c r="AP59" s="208">
        <v>0.23901967824653444</v>
      </c>
      <c r="AQ59" s="208">
        <v>0.10816678438596089</v>
      </c>
      <c r="AR59" s="208">
        <v>0.23901967824653444</v>
      </c>
      <c r="AS59" s="208">
        <v>0</v>
      </c>
      <c r="AT59" s="256">
        <v>0</v>
      </c>
      <c r="AU59" s="294" t="s">
        <v>570</v>
      </c>
      <c r="AV59" s="295" t="s">
        <v>1135</v>
      </c>
    </row>
    <row r="60" spans="2:48" x14ac:dyDescent="0.25">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row>
  </sheetData>
  <dataValidations count="1">
    <dataValidation type="custom" operator="greaterThanOrEqual" allowBlank="1" showInputMessage="1" showErrorMessage="1" error="This cell only accepts a number of &quot;NA&quot;_x000a_" sqref="AP52:AS59 AK26:AN50 AK52:AN59 AK8:AN24 AP8:AS24 AP26:AS50" xr:uid="{3DE75BE0-9D86-4BF7-8990-0E3DB64F3192}">
      <formula1>OR(AND(ISNUMBER(AK8), AK8&gt;=0), AK8 ="NA")</formula1>
    </dataValidation>
  </dataValidations>
  <pageMargins left="0.7" right="0.7" top="0.75" bottom="0.75" header="0.3" footer="0.3"/>
  <pageSetup paperSize="3" scale="2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7" ma:contentTypeDescription="Create a new document." ma:contentTypeScope="" ma:versionID="76e8f06a99eee6bf361b61571d2ab681">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99812758fcad5f90009c75bb3d0ceb16"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7y xmlns="470f3cb9-6190-467f-98b3-13287c8881c8" xsi:nil="true"/>
  </documentManagement>
</p:properties>
</file>

<file path=customXml/itemProps1.xml><?xml version="1.0" encoding="utf-8"?>
<ds:datastoreItem xmlns:ds="http://schemas.openxmlformats.org/officeDocument/2006/customXml" ds:itemID="{0815F203-D01D-4A57-AC7A-12F34129ECC1}"/>
</file>

<file path=customXml/itemProps2.xml><?xml version="1.0" encoding="utf-8"?>
<ds:datastoreItem xmlns:ds="http://schemas.openxmlformats.org/officeDocument/2006/customXml" ds:itemID="{256F133C-0E84-4B7E-9D02-48D1725E47BA}"/>
</file>

<file path=customXml/itemProps3.xml><?xml version="1.0" encoding="utf-8"?>
<ds:datastoreItem xmlns:ds="http://schemas.openxmlformats.org/officeDocument/2006/customXml" ds:itemID="{3A954271-8F47-408B-BE0F-25294A9292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1'!Print_Area</vt:lpstr>
      <vt:lpstr>'Table 12'!Print_Area</vt:lpstr>
      <vt:lpstr>'Table 3'!Print_Area</vt:lpstr>
      <vt:lpstr>'Table 6'!Print_Area</vt:lpstr>
      <vt:lpstr>'Table 7.2'!Print_Area</vt:lpstr>
      <vt:lpstr>'Table 12'!Print_Titles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2021-02-05T20:16:46Z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0x01010093BDCAA064B24A498CFD3DF224C73A0E</vt:lpwstr>
  </property>
</Properties>
</file>